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A.A. 2021 - 2022\STUDENTI\PROGRAMMI CALCOLO CONTRIBUTI\INTERFACCIA SITO CALCOLO TASSE\SIMULATORE NUOVE TABELLE MINISTERIALI + strumenti minori\"/>
    </mc:Choice>
  </mc:AlternateContent>
  <xr:revisionPtr revIDLastSave="0" documentId="13_ncr:1_{2ACB7F0D-940A-4F90-982E-8BF45EE908B2}" xr6:coauthVersionLast="36" xr6:coauthVersionMax="36" xr10:uidLastSave="{00000000-0000-0000-0000-000000000000}"/>
  <bookViews>
    <workbookView xWindow="0" yWindow="0" windowWidth="17280" windowHeight="6660" tabRatio="871" xr2:uid="{00000000-000D-0000-FFFF-FFFF00000000}"/>
  </bookViews>
  <sheets>
    <sheet name=" Interfaccia Triennio" sheetId="9" r:id="rId1"/>
    <sheet name=" Interfaccia Biennio" sheetId="11" state="hidden" r:id="rId2"/>
    <sheet name=" dati interfaccia Triennio" sheetId="10" state="hidden" r:id="rId3"/>
    <sheet name=" dati interfaccia Biennio" sheetId="12" state="hidden" r:id="rId4"/>
    <sheet name="TRIENNIO TEMPO PIENO" sheetId="1" state="hidden" r:id="rId5"/>
    <sheet name="TRIENNIO TEMPO PARZ." sheetId="3" state="hidden" r:id="rId6"/>
    <sheet name="TRIENNIO PIENO Tds,Jazz, DIDAT" sheetId="2" state="hidden" r:id="rId7"/>
    <sheet name="TRIENNIO PARZ Tds,Jazz, DIDAT" sheetId="4" state="hidden" r:id="rId8"/>
    <sheet name="BIENNI PARZ tecn. info" sheetId="8" state="hidden" r:id="rId9"/>
    <sheet name="BIENNI PARZIALE" sheetId="6" state="hidden" r:id="rId10"/>
    <sheet name="BIENNI PIENO Tecn Info Analisi " sheetId="7" state="hidden" r:id="rId11"/>
    <sheet name="BIENNI  TEMPO PIENO" sheetId="5" state="hidden" r:id="rId12"/>
  </sheets>
  <definedNames>
    <definedName name="_xlnm._FilterDatabase" localSheetId="2" hidden="1">' dati interfaccia Triennio'!$A$1:$E$2</definedName>
    <definedName name="_xlnm._FilterDatabase" localSheetId="11" hidden="1">'BIENNI  TEMPO PIENO'!$A$2:$P$152</definedName>
    <definedName name="_xlnm._FilterDatabase" localSheetId="9" hidden="1">'BIENNI PARZIALE'!$A$2:$Q$153</definedName>
    <definedName name="_xlnm._FilterDatabase" localSheetId="7" hidden="1">'TRIENNIO PARZ Tds,Jazz, DIDAT'!$A$2:$V$202</definedName>
    <definedName name="_xlnm._FilterDatabase" localSheetId="6" hidden="1">'TRIENNIO PIENO Tds,Jazz, DIDAT'!$A$2:$I$204</definedName>
    <definedName name="_xlnm._FilterDatabase" localSheetId="5" hidden="1">'TRIENNIO TEMPO PARZ.'!$D$2:$V$251</definedName>
    <definedName name="_xlnm._FilterDatabase" localSheetId="4" hidden="1">'TRIENNIO TEMPO PIENO'!$E$2:$V$255</definedName>
    <definedName name="Z_09DE4F06_9258_40F8_9133_F2C8B4159F9C_.wvu.FilterData" localSheetId="5" hidden="1">'TRIENNIO TEMPO PARZ.'!$E$1:$E$258</definedName>
    <definedName name="Z_0A448E35_64E9_4ED5_B8F4_ADBC9B085D40_.wvu.FilterData" localSheetId="11" hidden="1">'BIENNI  TEMPO PIENO'!$A$1:$V$159</definedName>
    <definedName name="Z_0A448E35_64E9_4ED5_B8F4_ADBC9B085D40_.wvu.FilterData" localSheetId="6" hidden="1">'TRIENNIO PIENO Tds,Jazz, DIDAT'!$A$2:$I$204</definedName>
    <definedName name="Z_0E793B04_2868_4A22_96A0_9D6141C88B5D_.wvu.FilterData" localSheetId="11" hidden="1">'BIENNI  TEMPO PIENO'!$A$1:$V$159</definedName>
    <definedName name="Z_268D97AF_1EC5_4B3D_89A1_37E9959DD73F_.wvu.FilterData" localSheetId="11" hidden="1">'BIENNI  TEMPO PIENO'!$A$1:$V$159</definedName>
    <definedName name="Z_268D97AF_1EC5_4B3D_89A1_37E9959DD73F_.wvu.FilterData" localSheetId="9" hidden="1">'BIENNI PARZIALE'!$E$1:$E$202</definedName>
    <definedName name="Z_290C008F_2A0F_437B_B132_0E6C5489DCEB_.wvu.FilterData" localSheetId="4" hidden="1">'TRIENNIO TEMPO PIENO'!$E$1:$E$255</definedName>
    <definedName name="Z_3D7EA135_DB04_45CA_B817_30FF05C6F597_.wvu.FilterData" localSheetId="4" hidden="1">'TRIENNIO TEMPO PIENO'!$E$1:$E$255</definedName>
    <definedName name="Z_41C0AFA2_4CC6_4E06_8280_70E34DAEBA52_.wvu.FilterData" localSheetId="11" hidden="1">'BIENNI  TEMPO PIENO'!$A$1:$V$159</definedName>
    <definedName name="Z_41C0AFA2_4CC6_4E06_8280_70E34DAEBA52_.wvu.FilterData" localSheetId="5" hidden="1">'TRIENNIO TEMPO PARZ.'!$E$1:$E$258</definedName>
    <definedName name="Z_47A0E9D3_E89F_4305_ACF5_FB1D5BC752EF_.wvu.FilterData" localSheetId="5" hidden="1">'TRIENNIO TEMPO PARZ.'!$E$1:$E$258</definedName>
    <definedName name="Z_5828AA16_83C1_4ED8_9BC0_B5E987FDF328_.wvu.FilterData" localSheetId="5" hidden="1">'TRIENNIO TEMPO PARZ.'!$E$1:$E$258</definedName>
    <definedName name="Z_5C68434F_6556_4D07_BC97_0BED1B4D00C7_.wvu.FilterData" localSheetId="6" hidden="1">'TRIENNIO PIENO Tds,Jazz, DIDAT'!$A$2:$I$204</definedName>
    <definedName name="Z_5C68434F_6556_4D07_BC97_0BED1B4D00C7_.wvu.FilterData" localSheetId="4" hidden="1">'TRIENNIO TEMPO PIENO'!$E$1:$E$255</definedName>
    <definedName name="Z_5E9110A1_7913_4F8D_8F12_B74FFEE6BD58_.wvu.FilterData" localSheetId="4" hidden="1">'TRIENNIO TEMPO PIENO'!$E$1:$E$255</definedName>
    <definedName name="Z_78DDFB6D_84A1_4ED4_9CB8_27EFBFACE5FF_.wvu.FilterData" localSheetId="9" hidden="1">'BIENNI PARZIALE'!$E$1:$E$202</definedName>
    <definedName name="Z_7DBDCED7_AF9A_4D34_8BA7_AD863BEC6978_.wvu.FilterData" localSheetId="5" hidden="1">'TRIENNIO TEMPO PARZ.'!$E$1:$E$258</definedName>
    <definedName name="Z_87223FE6_F944_49F4_8210_48C2B5CE8968_.wvu.FilterData" localSheetId="4" hidden="1">'TRIENNIO TEMPO PIENO'!$E$1:$E$255</definedName>
    <definedName name="Z_944F2F83_41AC_4E4B_8511_E973516CA0EE_.wvu.FilterData" localSheetId="5" hidden="1">'TRIENNIO TEMPO PARZ.'!$E$1:$E$258</definedName>
    <definedName name="Z_944F2F83_41AC_4E4B_8511_E973516CA0EE_.wvu.FilterData" localSheetId="4" hidden="1">'TRIENNIO TEMPO PIENO'!$E$1:$E$255</definedName>
    <definedName name="Z_947EE9DE_E417_469D_B3E4_44F6D292E7CE_.wvu.FilterData" localSheetId="5" hidden="1">'TRIENNIO TEMPO PARZ.'!$E$1:$E$258</definedName>
    <definedName name="Z_947EE9DE_E417_469D_B3E4_44F6D292E7CE_.wvu.FilterData" localSheetId="4" hidden="1">'TRIENNIO TEMPO PIENO'!$E$1:$E$255</definedName>
    <definedName name="Z_98D57E0B_C811_4E26_AB6D_CC2898BCB7EF_.wvu.FilterData" localSheetId="6" hidden="1">'TRIENNIO PIENO Tds,Jazz, DIDAT'!$A$2:$I$204</definedName>
    <definedName name="Z_98D57E0B_C811_4E26_AB6D_CC2898BCB7EF_.wvu.FilterData" localSheetId="4" hidden="1">'TRIENNIO TEMPO PIENO'!$E$1:$E$255</definedName>
    <definedName name="Z_9E0F8FC2_C0D3_4D8F_B97F_BB67467B036C_.wvu.FilterData" localSheetId="11" hidden="1">'BIENNI  TEMPO PIENO'!$A$1:$V$159</definedName>
    <definedName name="Z_A10853C0_BE39_4562_92CB_B7ED1990496C_.wvu.FilterData" localSheetId="5" hidden="1">'TRIENNIO TEMPO PARZ.'!$E$1:$E$258</definedName>
    <definedName name="Z_A32605C0_DAAA_4FAF_8C3D_28C2A843A87F_.wvu.FilterData" localSheetId="5" hidden="1">'TRIENNIO TEMPO PARZ.'!$E$1:$E$258</definedName>
    <definedName name="Z_A3FCEFF5_992E_46B6_9D40_00D74B3C61AA_.wvu.FilterData" localSheetId="11" hidden="1">'BIENNI  TEMPO PIENO'!$A$1:$V$159</definedName>
    <definedName name="Z_A3FCEFF5_992E_46B6_9D40_00D74B3C61AA_.wvu.FilterData" localSheetId="6" hidden="1">'TRIENNIO PIENO Tds,Jazz, DIDAT'!$A$2:$I$204</definedName>
    <definedName name="Z_A3FCEFF5_992E_46B6_9D40_00D74B3C61AA_.wvu.FilterData" localSheetId="5" hidden="1">'TRIENNIO TEMPO PARZ.'!$E$1:$E$258</definedName>
    <definedName name="Z_B2DD97B3_9AF4_481F_974C_7535DB741AB5_.wvu.FilterData" localSheetId="4" hidden="1">'TRIENNIO TEMPO PIENO'!$E$1:$E$255</definedName>
    <definedName name="Z_B566BCC6_C195_41EB_8F3F_318BEF7E6037_.wvu.FilterData" localSheetId="11" hidden="1">'BIENNI  TEMPO PIENO'!$A$2:$P$152</definedName>
    <definedName name="Z_B566BCC6_C195_41EB_8F3F_318BEF7E6037_.wvu.FilterData" localSheetId="9" hidden="1">'BIENNI PARZIALE'!$A$2:$Q$153</definedName>
    <definedName name="Z_B566BCC6_C195_41EB_8F3F_318BEF7E6037_.wvu.FilterData" localSheetId="7" hidden="1">'TRIENNIO PARZ Tds,Jazz, DIDAT'!$A$2:$V$202</definedName>
    <definedName name="Z_B566BCC6_C195_41EB_8F3F_318BEF7E6037_.wvu.FilterData" localSheetId="6" hidden="1">'TRIENNIO PIENO Tds,Jazz, DIDAT'!$A$2:$I$204</definedName>
    <definedName name="Z_B566BCC6_C195_41EB_8F3F_318BEF7E6037_.wvu.FilterData" localSheetId="5" hidden="1">'TRIENNIO TEMPO PARZ.'!$D$2:$V$251</definedName>
    <definedName name="Z_B566BCC6_C195_41EB_8F3F_318BEF7E6037_.wvu.FilterData" localSheetId="4" hidden="1">'TRIENNIO TEMPO PIENO'!$E$2:$V$255</definedName>
    <definedName name="Z_C7882897_FB0D_4A1D_95D1_5B62F5E56568_.wvu.FilterData" localSheetId="9" hidden="1">'BIENNI PARZIALE'!$E$1:$E$202</definedName>
    <definedName name="Z_C7888E89_538B_409A_8207_15F9A522D552_.wvu.FilterData" localSheetId="11" hidden="1">'BIENNI  TEMPO PIENO'!$A$1:$V$159</definedName>
    <definedName name="Z_CC5DE482_D680_47F6_8700_DB627EB1C09D_.wvu.FilterData" localSheetId="4" hidden="1">'TRIENNIO TEMPO PIENO'!$E$1:$E$255</definedName>
    <definedName name="Z_E4EB7F5F_9A0A_403E_896F_0EF16DB13A4F_.wvu.FilterData" localSheetId="4" hidden="1">'TRIENNIO TEMPO PIENO'!$E$1:$E$255</definedName>
    <definedName name="Z_E78905C3_38D8_4CE5_ADE4_C08AB87E4236_.wvu.FilterData" localSheetId="5" hidden="1">'TRIENNIO TEMPO PARZ.'!$E$1:$E$258</definedName>
    <definedName name="Z_F293D2E2_9D7C_44AB_B801_15F7751C266D_.wvu.FilterData" localSheetId="11" hidden="1">'BIENNI  TEMPO PIENO'!$A$1:$V$159</definedName>
  </definedNames>
  <calcPr calcId="191029"/>
  <customWorkbookViews>
    <customWorkbookView name="utente - Visualizzazione personale" guid="{B566BCC6-C195-41EB-8F3F-318BEF7E6037}" mergeInterval="0" personalView="1" maximized="1" xWindow="-9" yWindow="-9" windowWidth="1458" windowHeight="870" tabRatio="871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 l="1"/>
  <c r="E17" i="9" l="1"/>
  <c r="B17" i="9"/>
  <c r="B8" i="9"/>
  <c r="U4" i="4" l="1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V4" i="4" l="1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I3" i="4" l="1"/>
  <c r="H3" i="2"/>
  <c r="I3" i="3"/>
  <c r="H3" i="1"/>
  <c r="J3" i="4"/>
  <c r="H3" i="4"/>
  <c r="G3" i="4"/>
  <c r="F3" i="4"/>
  <c r="E3" i="4"/>
  <c r="I3" i="2"/>
  <c r="G3" i="2"/>
  <c r="F3" i="2"/>
  <c r="E3" i="2"/>
  <c r="Y3" i="3" l="1"/>
  <c r="X3" i="3"/>
  <c r="U3" i="2"/>
  <c r="V3" i="2"/>
  <c r="U3" i="4"/>
  <c r="V3" i="4"/>
  <c r="Y3" i="1"/>
  <c r="X3" i="1"/>
  <c r="K8" i="11" l="1"/>
  <c r="J3" i="8"/>
  <c r="I3" i="8"/>
  <c r="H3" i="8"/>
  <c r="G3" i="8"/>
  <c r="F3" i="8"/>
  <c r="E3" i="8"/>
  <c r="I3" i="7"/>
  <c r="H3" i="7"/>
  <c r="G3" i="7"/>
  <c r="F3" i="7"/>
  <c r="E3" i="7"/>
  <c r="J3" i="6"/>
  <c r="I3" i="6"/>
  <c r="H3" i="6"/>
  <c r="G3" i="6"/>
  <c r="F3" i="6"/>
  <c r="E3" i="6"/>
  <c r="I3" i="5"/>
  <c r="H3" i="5"/>
  <c r="G3" i="5"/>
  <c r="F3" i="5"/>
  <c r="E3" i="5"/>
  <c r="E3" i="3" l="1"/>
  <c r="F3" i="3"/>
  <c r="G3" i="3"/>
  <c r="H3" i="3"/>
  <c r="J3" i="3"/>
  <c r="I3" i="1"/>
  <c r="G3" i="1"/>
  <c r="F3" i="1"/>
  <c r="E3" i="1"/>
  <c r="L3" i="2" l="1"/>
  <c r="W177" i="8" l="1"/>
  <c r="V177" i="8"/>
  <c r="U177" i="8" s="1"/>
  <c r="T177" i="8" s="1"/>
  <c r="W176" i="8"/>
  <c r="V176" i="8"/>
  <c r="U176" i="8" s="1"/>
  <c r="T176" i="8" s="1"/>
  <c r="W175" i="8"/>
  <c r="V175" i="8"/>
  <c r="U175" i="8" s="1"/>
  <c r="T175" i="8" s="1"/>
  <c r="W174" i="8"/>
  <c r="V174" i="8"/>
  <c r="U174" i="8" s="1"/>
  <c r="T174" i="8" s="1"/>
  <c r="W173" i="8"/>
  <c r="V173" i="8"/>
  <c r="U173" i="8" s="1"/>
  <c r="T173" i="8" s="1"/>
  <c r="W172" i="8"/>
  <c r="V172" i="8"/>
  <c r="U172" i="8" s="1"/>
  <c r="T172" i="8" s="1"/>
  <c r="W171" i="8"/>
  <c r="V171" i="8"/>
  <c r="U171" i="8" s="1"/>
  <c r="T171" i="8" s="1"/>
  <c r="W170" i="8"/>
  <c r="V170" i="8"/>
  <c r="U170" i="8" s="1"/>
  <c r="T170" i="8" s="1"/>
  <c r="W169" i="8"/>
  <c r="V169" i="8"/>
  <c r="U169" i="8" s="1"/>
  <c r="T169" i="8" s="1"/>
  <c r="W168" i="8"/>
  <c r="V168" i="8"/>
  <c r="U168" i="8" s="1"/>
  <c r="T168" i="8" s="1"/>
  <c r="W167" i="8"/>
  <c r="V167" i="8"/>
  <c r="U167" i="8" s="1"/>
  <c r="T167" i="8" s="1"/>
  <c r="W166" i="8"/>
  <c r="V166" i="8"/>
  <c r="U166" i="8" s="1"/>
  <c r="T166" i="8" s="1"/>
  <c r="W165" i="8"/>
  <c r="V165" i="8"/>
  <c r="U165" i="8" s="1"/>
  <c r="T165" i="8" s="1"/>
  <c r="W164" i="8"/>
  <c r="V164" i="8"/>
  <c r="U164" i="8" s="1"/>
  <c r="T164" i="8" s="1"/>
  <c r="W163" i="8"/>
  <c r="V163" i="8"/>
  <c r="U163" i="8" s="1"/>
  <c r="T163" i="8" s="1"/>
  <c r="W162" i="8"/>
  <c r="V162" i="8"/>
  <c r="U162" i="8" s="1"/>
  <c r="T162" i="8" s="1"/>
  <c r="W161" i="8"/>
  <c r="V161" i="8"/>
  <c r="U161" i="8" s="1"/>
  <c r="T161" i="8" s="1"/>
  <c r="W160" i="8"/>
  <c r="V160" i="8"/>
  <c r="U160" i="8" s="1"/>
  <c r="T160" i="8" s="1"/>
  <c r="W159" i="8"/>
  <c r="V159" i="8"/>
  <c r="U159" i="8" s="1"/>
  <c r="T159" i="8" s="1"/>
  <c r="W158" i="8"/>
  <c r="V158" i="8"/>
  <c r="U158" i="8" s="1"/>
  <c r="T158" i="8" s="1"/>
  <c r="W157" i="8"/>
  <c r="V157" i="8"/>
  <c r="U157" i="8" s="1"/>
  <c r="T157" i="8" s="1"/>
  <c r="W156" i="8"/>
  <c r="V156" i="8"/>
  <c r="U156" i="8" s="1"/>
  <c r="T156" i="8" s="1"/>
  <c r="W155" i="8"/>
  <c r="V155" i="8"/>
  <c r="U155" i="8" s="1"/>
  <c r="T155" i="8" s="1"/>
  <c r="W154" i="8"/>
  <c r="V154" i="8"/>
  <c r="U154" i="8" s="1"/>
  <c r="T154" i="8" s="1"/>
  <c r="W153" i="8"/>
  <c r="V153" i="8"/>
  <c r="U153" i="8" s="1"/>
  <c r="T153" i="8" s="1"/>
  <c r="K153" i="8" s="1"/>
  <c r="M153" i="8"/>
  <c r="W152" i="8"/>
  <c r="V152" i="8"/>
  <c r="U152" i="8" s="1"/>
  <c r="T152" i="8" s="1"/>
  <c r="K152" i="8" s="1"/>
  <c r="M152" i="8"/>
  <c r="W151" i="8"/>
  <c r="V151" i="8"/>
  <c r="U151" i="8" s="1"/>
  <c r="T151" i="8" s="1"/>
  <c r="K151" i="8" s="1"/>
  <c r="M151" i="8"/>
  <c r="W150" i="8"/>
  <c r="V150" i="8"/>
  <c r="U150" i="8"/>
  <c r="T150" i="8"/>
  <c r="K150" i="8" s="1"/>
  <c r="M150" i="8"/>
  <c r="W149" i="8"/>
  <c r="V149" i="8"/>
  <c r="U149" i="8" s="1"/>
  <c r="T149" i="8" s="1"/>
  <c r="K149" i="8" s="1"/>
  <c r="M149" i="8"/>
  <c r="W148" i="8"/>
  <c r="V148" i="8"/>
  <c r="U148" i="8" s="1"/>
  <c r="T148" i="8" s="1"/>
  <c r="K148" i="8" s="1"/>
  <c r="M148" i="8"/>
  <c r="W147" i="8"/>
  <c r="V147" i="8"/>
  <c r="U147" i="8" s="1"/>
  <c r="T147" i="8" s="1"/>
  <c r="K147" i="8" s="1"/>
  <c r="M147" i="8"/>
  <c r="W146" i="8"/>
  <c r="V146" i="8"/>
  <c r="U146" i="8"/>
  <c r="T146" i="8"/>
  <c r="K146" i="8" s="1"/>
  <c r="M146" i="8"/>
  <c r="W145" i="8"/>
  <c r="V145" i="8"/>
  <c r="U145" i="8" s="1"/>
  <c r="T145" i="8" s="1"/>
  <c r="K145" i="8" s="1"/>
  <c r="M145" i="8"/>
  <c r="W144" i="8"/>
  <c r="V144" i="8"/>
  <c r="U144" i="8" s="1"/>
  <c r="T144" i="8" s="1"/>
  <c r="K144" i="8" s="1"/>
  <c r="M144" i="8"/>
  <c r="W143" i="8"/>
  <c r="V143" i="8"/>
  <c r="U143" i="8" s="1"/>
  <c r="T143" i="8" s="1"/>
  <c r="K143" i="8" s="1"/>
  <c r="M143" i="8"/>
  <c r="W142" i="8"/>
  <c r="V142" i="8"/>
  <c r="U142" i="8" s="1"/>
  <c r="T142" i="8"/>
  <c r="K142" i="8" s="1"/>
  <c r="M142" i="8"/>
  <c r="W141" i="8"/>
  <c r="V141" i="8"/>
  <c r="U141" i="8" s="1"/>
  <c r="T141" i="8" s="1"/>
  <c r="K141" i="8" s="1"/>
  <c r="M141" i="8"/>
  <c r="W140" i="8"/>
  <c r="V140" i="8"/>
  <c r="U140" i="8" s="1"/>
  <c r="T140" i="8" s="1"/>
  <c r="K140" i="8" s="1"/>
  <c r="M140" i="8"/>
  <c r="W139" i="8"/>
  <c r="V139" i="8"/>
  <c r="U139" i="8" s="1"/>
  <c r="T139" i="8" s="1"/>
  <c r="K139" i="8" s="1"/>
  <c r="M139" i="8"/>
  <c r="W138" i="8"/>
  <c r="V138" i="8"/>
  <c r="U138" i="8" s="1"/>
  <c r="T138" i="8" s="1"/>
  <c r="K138" i="8" s="1"/>
  <c r="M138" i="8"/>
  <c r="W137" i="8"/>
  <c r="V137" i="8"/>
  <c r="U137" i="8" s="1"/>
  <c r="T137" i="8" s="1"/>
  <c r="K137" i="8" s="1"/>
  <c r="M137" i="8"/>
  <c r="W136" i="8"/>
  <c r="V136" i="8"/>
  <c r="U136" i="8" s="1"/>
  <c r="T136" i="8" s="1"/>
  <c r="K136" i="8" s="1"/>
  <c r="M136" i="8" s="1"/>
  <c r="W135" i="8"/>
  <c r="V135" i="8"/>
  <c r="U135" i="8" s="1"/>
  <c r="T135" i="8"/>
  <c r="K135" i="8" s="1"/>
  <c r="M135" i="8" s="1"/>
  <c r="W134" i="8"/>
  <c r="V134" i="8"/>
  <c r="U134" i="8" s="1"/>
  <c r="T134" i="8" s="1"/>
  <c r="K134" i="8" s="1"/>
  <c r="M134" i="8"/>
  <c r="W133" i="8"/>
  <c r="V133" i="8"/>
  <c r="U133" i="8" s="1"/>
  <c r="T133" i="8"/>
  <c r="K133" i="8" s="1"/>
  <c r="M133" i="8"/>
  <c r="W132" i="8"/>
  <c r="V132" i="8"/>
  <c r="U132" i="8" s="1"/>
  <c r="T132" i="8" s="1"/>
  <c r="K132" i="8" s="1"/>
  <c r="M132" i="8"/>
  <c r="W131" i="8"/>
  <c r="V131" i="8"/>
  <c r="U131" i="8" s="1"/>
  <c r="T131" i="8" s="1"/>
  <c r="K131" i="8" s="1"/>
  <c r="M131" i="8"/>
  <c r="W130" i="8"/>
  <c r="V130" i="8"/>
  <c r="U130" i="8" s="1"/>
  <c r="T130" i="8" s="1"/>
  <c r="K130" i="8" s="1"/>
  <c r="M130" i="8"/>
  <c r="W129" i="8"/>
  <c r="V129" i="8"/>
  <c r="U129" i="8" s="1"/>
  <c r="T129" i="8" s="1"/>
  <c r="K129" i="8" s="1"/>
  <c r="M129" i="8"/>
  <c r="W128" i="8"/>
  <c r="V128" i="8"/>
  <c r="U128" i="8" s="1"/>
  <c r="T128" i="8"/>
  <c r="K128" i="8" s="1"/>
  <c r="M128" i="8"/>
  <c r="W127" i="8"/>
  <c r="V127" i="8"/>
  <c r="U127" i="8" s="1"/>
  <c r="T127" i="8"/>
  <c r="K127" i="8" s="1"/>
  <c r="M127" i="8"/>
  <c r="W126" i="8"/>
  <c r="V126" i="8"/>
  <c r="U126" i="8" s="1"/>
  <c r="T126" i="8" s="1"/>
  <c r="K126" i="8" s="1"/>
  <c r="M126" i="8"/>
  <c r="W125" i="8"/>
  <c r="V125" i="8"/>
  <c r="U125" i="8" s="1"/>
  <c r="T125" i="8" s="1"/>
  <c r="K125" i="8" s="1"/>
  <c r="M125" i="8"/>
  <c r="W124" i="8"/>
  <c r="V124" i="8"/>
  <c r="U124" i="8" s="1"/>
  <c r="T124" i="8" s="1"/>
  <c r="K124" i="8" s="1"/>
  <c r="M124" i="8"/>
  <c r="W123" i="8"/>
  <c r="V123" i="8"/>
  <c r="U123" i="8" s="1"/>
  <c r="T123" i="8" s="1"/>
  <c r="K123" i="8" s="1"/>
  <c r="M123" i="8"/>
  <c r="W122" i="8"/>
  <c r="V122" i="8"/>
  <c r="U122" i="8" s="1"/>
  <c r="T122" i="8" s="1"/>
  <c r="K122" i="8" s="1"/>
  <c r="M122" i="8" s="1"/>
  <c r="W121" i="8"/>
  <c r="V121" i="8"/>
  <c r="U121" i="8" s="1"/>
  <c r="T121" i="8" s="1"/>
  <c r="K121" i="8" s="1"/>
  <c r="M121" i="8"/>
  <c r="W120" i="8"/>
  <c r="V120" i="8"/>
  <c r="U120" i="8" s="1"/>
  <c r="T120" i="8"/>
  <c r="K120" i="8" s="1"/>
  <c r="M120" i="8"/>
  <c r="W119" i="8"/>
  <c r="V119" i="8"/>
  <c r="U119" i="8" s="1"/>
  <c r="T119" i="8" s="1"/>
  <c r="K119" i="8" s="1"/>
  <c r="M119" i="8"/>
  <c r="W118" i="8"/>
  <c r="V118" i="8"/>
  <c r="U118" i="8" s="1"/>
  <c r="T118" i="8" s="1"/>
  <c r="K118" i="8" s="1"/>
  <c r="M118" i="8"/>
  <c r="W117" i="8"/>
  <c r="V117" i="8"/>
  <c r="U117" i="8" s="1"/>
  <c r="T117" i="8" s="1"/>
  <c r="K117" i="8" s="1"/>
  <c r="M117" i="8" s="1"/>
  <c r="W116" i="8"/>
  <c r="V116" i="8"/>
  <c r="U116" i="8" s="1"/>
  <c r="T116" i="8" s="1"/>
  <c r="K116" i="8" s="1"/>
  <c r="M116" i="8"/>
  <c r="W115" i="8"/>
  <c r="V115" i="8"/>
  <c r="U115" i="8" s="1"/>
  <c r="T115" i="8" s="1"/>
  <c r="K115" i="8" s="1"/>
  <c r="M115" i="8"/>
  <c r="W114" i="8"/>
  <c r="V114" i="8"/>
  <c r="U114" i="8" s="1"/>
  <c r="T114" i="8"/>
  <c r="K114" i="8" s="1"/>
  <c r="M114" i="8"/>
  <c r="W113" i="8"/>
  <c r="V113" i="8"/>
  <c r="U113" i="8" s="1"/>
  <c r="T113" i="8" s="1"/>
  <c r="K113" i="8" s="1"/>
  <c r="M113" i="8"/>
  <c r="W112" i="8"/>
  <c r="V112" i="8"/>
  <c r="U112" i="8" s="1"/>
  <c r="T112" i="8" s="1"/>
  <c r="K112" i="8" s="1"/>
  <c r="M112" i="8"/>
  <c r="W111" i="8"/>
  <c r="V111" i="8"/>
  <c r="U111" i="8" s="1"/>
  <c r="T111" i="8" s="1"/>
  <c r="K111" i="8" s="1"/>
  <c r="M111" i="8"/>
  <c r="W110" i="8"/>
  <c r="V110" i="8"/>
  <c r="U110" i="8" s="1"/>
  <c r="T110" i="8" s="1"/>
  <c r="K110" i="8" s="1"/>
  <c r="M110" i="8"/>
  <c r="W109" i="8"/>
  <c r="V109" i="8"/>
  <c r="U109" i="8" s="1"/>
  <c r="T109" i="8" s="1"/>
  <c r="K109" i="8" s="1"/>
  <c r="M109" i="8"/>
  <c r="W108" i="8"/>
  <c r="V108" i="8"/>
  <c r="U108" i="8" s="1"/>
  <c r="T108" i="8"/>
  <c r="K108" i="8" s="1"/>
  <c r="M108" i="8"/>
  <c r="W107" i="8"/>
  <c r="V107" i="8"/>
  <c r="U107" i="8" s="1"/>
  <c r="T107" i="8" s="1"/>
  <c r="K107" i="8" s="1"/>
  <c r="M107" i="8"/>
  <c r="W106" i="8"/>
  <c r="V106" i="8"/>
  <c r="U106" i="8" s="1"/>
  <c r="T106" i="8" s="1"/>
  <c r="K106" i="8" s="1"/>
  <c r="M106" i="8"/>
  <c r="W105" i="8"/>
  <c r="V105" i="8"/>
  <c r="U105" i="8" s="1"/>
  <c r="T105" i="8" s="1"/>
  <c r="K105" i="8" s="1"/>
  <c r="M105" i="8" s="1"/>
  <c r="W104" i="8"/>
  <c r="V104" i="8"/>
  <c r="U104" i="8" s="1"/>
  <c r="T104" i="8" s="1"/>
  <c r="K104" i="8" s="1"/>
  <c r="M104" i="8"/>
  <c r="W103" i="8"/>
  <c r="V103" i="8"/>
  <c r="U103" i="8" s="1"/>
  <c r="T103" i="8" s="1"/>
  <c r="K103" i="8" s="1"/>
  <c r="M103" i="8"/>
  <c r="W102" i="8"/>
  <c r="V102" i="8"/>
  <c r="U102" i="8" s="1"/>
  <c r="T102" i="8"/>
  <c r="K102" i="8" s="1"/>
  <c r="M102" i="8"/>
  <c r="W101" i="8"/>
  <c r="V101" i="8"/>
  <c r="U101" i="8" s="1"/>
  <c r="T101" i="8" s="1"/>
  <c r="K101" i="8" s="1"/>
  <c r="M101" i="8"/>
  <c r="W100" i="8"/>
  <c r="V100" i="8"/>
  <c r="U100" i="8" s="1"/>
  <c r="T100" i="8" s="1"/>
  <c r="K100" i="8" s="1"/>
  <c r="M100" i="8"/>
  <c r="W99" i="8"/>
  <c r="V99" i="8"/>
  <c r="U99" i="8" s="1"/>
  <c r="T99" i="8" s="1"/>
  <c r="K99" i="8" s="1"/>
  <c r="M99" i="8"/>
  <c r="W98" i="8"/>
  <c r="V98" i="8"/>
  <c r="U98" i="8" s="1"/>
  <c r="T98" i="8"/>
  <c r="K98" i="8" s="1"/>
  <c r="M98" i="8"/>
  <c r="W97" i="8"/>
  <c r="V97" i="8"/>
  <c r="U97" i="8" s="1"/>
  <c r="T97" i="8" s="1"/>
  <c r="K97" i="8" s="1"/>
  <c r="M97" i="8"/>
  <c r="W96" i="8"/>
  <c r="V96" i="8"/>
  <c r="U96" i="8" s="1"/>
  <c r="T96" i="8" s="1"/>
  <c r="K96" i="8" s="1"/>
  <c r="M96" i="8"/>
  <c r="W95" i="8"/>
  <c r="V95" i="8"/>
  <c r="U95" i="8" s="1"/>
  <c r="T95" i="8" s="1"/>
  <c r="K95" i="8" s="1"/>
  <c r="M95" i="8"/>
  <c r="W94" i="8"/>
  <c r="V94" i="8"/>
  <c r="U94" i="8" s="1"/>
  <c r="T94" i="8"/>
  <c r="K94" i="8" s="1"/>
  <c r="M94" i="8"/>
  <c r="W93" i="8"/>
  <c r="V93" i="8"/>
  <c r="U93" i="8" s="1"/>
  <c r="T93" i="8" s="1"/>
  <c r="K93" i="8" s="1"/>
  <c r="M93" i="8" s="1"/>
  <c r="W92" i="8"/>
  <c r="V92" i="8"/>
  <c r="U92" i="8" s="1"/>
  <c r="T92" i="8" s="1"/>
  <c r="K92" i="8" s="1"/>
  <c r="M92" i="8"/>
  <c r="W91" i="8"/>
  <c r="V91" i="8"/>
  <c r="U91" i="8" s="1"/>
  <c r="T91" i="8"/>
  <c r="K91" i="8" s="1"/>
  <c r="M91" i="8"/>
  <c r="W90" i="8"/>
  <c r="V90" i="8"/>
  <c r="U90" i="8" s="1"/>
  <c r="T90" i="8" s="1"/>
  <c r="K90" i="8" s="1"/>
  <c r="M90" i="8"/>
  <c r="W89" i="8"/>
  <c r="V89" i="8"/>
  <c r="U89" i="8" s="1"/>
  <c r="T89" i="8" s="1"/>
  <c r="K89" i="8" s="1"/>
  <c r="M89" i="8"/>
  <c r="W88" i="8"/>
  <c r="V88" i="8"/>
  <c r="U88" i="8" s="1"/>
  <c r="T88" i="8" s="1"/>
  <c r="K88" i="8" s="1"/>
  <c r="M88" i="8"/>
  <c r="W87" i="8"/>
  <c r="V87" i="8"/>
  <c r="U87" i="8" s="1"/>
  <c r="T87" i="8" s="1"/>
  <c r="K87" i="8" s="1"/>
  <c r="M87" i="8"/>
  <c r="W86" i="8"/>
  <c r="V86" i="8"/>
  <c r="U86" i="8" s="1"/>
  <c r="T86" i="8" s="1"/>
  <c r="K86" i="8" s="1"/>
  <c r="M86" i="8"/>
  <c r="W85" i="8"/>
  <c r="V85" i="8"/>
  <c r="U85" i="8" s="1"/>
  <c r="T85" i="8"/>
  <c r="K85" i="8" s="1"/>
  <c r="M85" i="8"/>
  <c r="W84" i="8"/>
  <c r="V84" i="8"/>
  <c r="U84" i="8" s="1"/>
  <c r="T84" i="8" s="1"/>
  <c r="K84" i="8" s="1"/>
  <c r="M84" i="8"/>
  <c r="W83" i="8"/>
  <c r="V83" i="8"/>
  <c r="U83" i="8" s="1"/>
  <c r="T83" i="8" s="1"/>
  <c r="K83" i="8" s="1"/>
  <c r="M83" i="8"/>
  <c r="W82" i="8"/>
  <c r="V82" i="8"/>
  <c r="U82" i="8" s="1"/>
  <c r="T82" i="8" s="1"/>
  <c r="K82" i="8" s="1"/>
  <c r="M82" i="8"/>
  <c r="W81" i="8"/>
  <c r="V81" i="8"/>
  <c r="U81" i="8" s="1"/>
  <c r="T81" i="8" s="1"/>
  <c r="K81" i="8" s="1"/>
  <c r="M81" i="8"/>
  <c r="W80" i="8"/>
  <c r="V80" i="8"/>
  <c r="U80" i="8" s="1"/>
  <c r="T80" i="8" s="1"/>
  <c r="K80" i="8" s="1"/>
  <c r="M80" i="8"/>
  <c r="W79" i="8"/>
  <c r="V79" i="8"/>
  <c r="U79" i="8" s="1"/>
  <c r="T79" i="8"/>
  <c r="K79" i="8" s="1"/>
  <c r="M79" i="8"/>
  <c r="W78" i="8"/>
  <c r="V78" i="8"/>
  <c r="U78" i="8" s="1"/>
  <c r="T78" i="8" s="1"/>
  <c r="K78" i="8" s="1"/>
  <c r="M78" i="8"/>
  <c r="W77" i="8"/>
  <c r="V77" i="8"/>
  <c r="U77" i="8" s="1"/>
  <c r="T77" i="8"/>
  <c r="K77" i="8"/>
  <c r="M77" i="8" s="1"/>
  <c r="W76" i="8"/>
  <c r="V76" i="8"/>
  <c r="U76" i="8" s="1"/>
  <c r="T76" i="8"/>
  <c r="K76" i="8" s="1"/>
  <c r="M76" i="8" s="1"/>
  <c r="W75" i="8"/>
  <c r="V75" i="8"/>
  <c r="U75" i="8" s="1"/>
  <c r="T75" i="8" s="1"/>
  <c r="K75" i="8" s="1"/>
  <c r="M75" i="8"/>
  <c r="W74" i="8"/>
  <c r="V74" i="8"/>
  <c r="U74" i="8" s="1"/>
  <c r="T74" i="8" s="1"/>
  <c r="K74" i="8" s="1"/>
  <c r="M74" i="8"/>
  <c r="W73" i="8"/>
  <c r="V73" i="8"/>
  <c r="U73" i="8" s="1"/>
  <c r="T73" i="8" s="1"/>
  <c r="K73" i="8" s="1"/>
  <c r="M73" i="8"/>
  <c r="W72" i="8"/>
  <c r="V72" i="8"/>
  <c r="U72" i="8"/>
  <c r="T72" i="8" s="1"/>
  <c r="K72" i="8" s="1"/>
  <c r="M72" i="8"/>
  <c r="W71" i="8"/>
  <c r="V71" i="8"/>
  <c r="U71" i="8" s="1"/>
  <c r="T71" i="8"/>
  <c r="K71" i="8" s="1"/>
  <c r="M71" i="8"/>
  <c r="W70" i="8"/>
  <c r="V70" i="8"/>
  <c r="U70" i="8" s="1"/>
  <c r="T70" i="8" s="1"/>
  <c r="K70" i="8" s="1"/>
  <c r="M70" i="8"/>
  <c r="W69" i="8"/>
  <c r="V69" i="8"/>
  <c r="U69" i="8" s="1"/>
  <c r="T69" i="8" s="1"/>
  <c r="K69" i="8" s="1"/>
  <c r="M69" i="8"/>
  <c r="W68" i="8"/>
  <c r="V68" i="8"/>
  <c r="U68" i="8" s="1"/>
  <c r="T68" i="8" s="1"/>
  <c r="K68" i="8" s="1"/>
  <c r="M68" i="8"/>
  <c r="W67" i="8"/>
  <c r="V67" i="8"/>
  <c r="U67" i="8" s="1"/>
  <c r="T67" i="8" s="1"/>
  <c r="K67" i="8" s="1"/>
  <c r="M67" i="8"/>
  <c r="W66" i="8"/>
  <c r="V66" i="8"/>
  <c r="U66" i="8" s="1"/>
  <c r="T66" i="8" s="1"/>
  <c r="K66" i="8" s="1"/>
  <c r="M66" i="8" s="1"/>
  <c r="W65" i="8"/>
  <c r="V65" i="8"/>
  <c r="U65" i="8" s="1"/>
  <c r="T65" i="8" s="1"/>
  <c r="K65" i="8" s="1"/>
  <c r="M65" i="8"/>
  <c r="W64" i="8"/>
  <c r="V64" i="8"/>
  <c r="U64" i="8" s="1"/>
  <c r="T64" i="8" s="1"/>
  <c r="K64" i="8" s="1"/>
  <c r="M64" i="8"/>
  <c r="W63" i="8"/>
  <c r="V63" i="8"/>
  <c r="U63" i="8" s="1"/>
  <c r="T63" i="8" s="1"/>
  <c r="K63" i="8" s="1"/>
  <c r="M63" i="8"/>
  <c r="W62" i="8"/>
  <c r="V62" i="8"/>
  <c r="U62" i="8" s="1"/>
  <c r="T62" i="8" s="1"/>
  <c r="K62" i="8" s="1"/>
  <c r="M62" i="8"/>
  <c r="W61" i="8"/>
  <c r="V61" i="8"/>
  <c r="U61" i="8" s="1"/>
  <c r="T61" i="8" s="1"/>
  <c r="K61" i="8" s="1"/>
  <c r="M61" i="8"/>
  <c r="W60" i="8"/>
  <c r="V60" i="8"/>
  <c r="U60" i="8" s="1"/>
  <c r="T60" i="8" s="1"/>
  <c r="K60" i="8" s="1"/>
  <c r="M60" i="8"/>
  <c r="W59" i="8"/>
  <c r="V59" i="8"/>
  <c r="U59" i="8" s="1"/>
  <c r="T59" i="8" s="1"/>
  <c r="K59" i="8" s="1"/>
  <c r="M59" i="8"/>
  <c r="W58" i="8"/>
  <c r="V58" i="8"/>
  <c r="U58" i="8"/>
  <c r="T58" i="8" s="1"/>
  <c r="K58" i="8" s="1"/>
  <c r="M58" i="8"/>
  <c r="W57" i="8"/>
  <c r="V57" i="8"/>
  <c r="U57" i="8" s="1"/>
  <c r="T57" i="8"/>
  <c r="K57" i="8" s="1"/>
  <c r="M57" i="8"/>
  <c r="W56" i="8"/>
  <c r="V56" i="8"/>
  <c r="U56" i="8" s="1"/>
  <c r="T56" i="8" s="1"/>
  <c r="K56" i="8" s="1"/>
  <c r="M56" i="8"/>
  <c r="W55" i="8"/>
  <c r="V55" i="8"/>
  <c r="U55" i="8" s="1"/>
  <c r="T55" i="8" s="1"/>
  <c r="K55" i="8" s="1"/>
  <c r="M55" i="8"/>
  <c r="W54" i="8"/>
  <c r="V54" i="8"/>
  <c r="U54" i="8" s="1"/>
  <c r="T54" i="8" s="1"/>
  <c r="K54" i="8" s="1"/>
  <c r="M54" i="8"/>
  <c r="W53" i="8"/>
  <c r="V53" i="8"/>
  <c r="U53" i="8" s="1"/>
  <c r="T53" i="8" s="1"/>
  <c r="K53" i="8" s="1"/>
  <c r="M53" i="8" s="1"/>
  <c r="W52" i="8"/>
  <c r="V52" i="8"/>
  <c r="U52" i="8" s="1"/>
  <c r="T52" i="8" s="1"/>
  <c r="K52" i="8" s="1"/>
  <c r="M52" i="8"/>
  <c r="W51" i="8"/>
  <c r="V51" i="8"/>
  <c r="U51" i="8" s="1"/>
  <c r="T51" i="8" s="1"/>
  <c r="K51" i="8" s="1"/>
  <c r="M51" i="8"/>
  <c r="W50" i="8"/>
  <c r="V50" i="8"/>
  <c r="U50" i="8" s="1"/>
  <c r="T50" i="8" s="1"/>
  <c r="K50" i="8" s="1"/>
  <c r="M50" i="8"/>
  <c r="W49" i="8"/>
  <c r="V49" i="8"/>
  <c r="U49" i="8" s="1"/>
  <c r="T49" i="8" s="1"/>
  <c r="K49" i="8" s="1"/>
  <c r="M49" i="8"/>
  <c r="W48" i="8"/>
  <c r="V48" i="8"/>
  <c r="U48" i="8" s="1"/>
  <c r="T48" i="8" s="1"/>
  <c r="K48" i="8" s="1"/>
  <c r="M48" i="8"/>
  <c r="W47" i="8"/>
  <c r="V47" i="8"/>
  <c r="U47" i="8" s="1"/>
  <c r="T47" i="8" s="1"/>
  <c r="K47" i="8" s="1"/>
  <c r="M47" i="8"/>
  <c r="W46" i="8"/>
  <c r="V46" i="8"/>
  <c r="U46" i="8"/>
  <c r="T46" i="8" s="1"/>
  <c r="K46" i="8" s="1"/>
  <c r="M46" i="8"/>
  <c r="W45" i="8"/>
  <c r="V45" i="8"/>
  <c r="U45" i="8" s="1"/>
  <c r="T45" i="8" s="1"/>
  <c r="K45" i="8" s="1"/>
  <c r="M45" i="8"/>
  <c r="W44" i="8"/>
  <c r="V44" i="8"/>
  <c r="U44" i="8" s="1"/>
  <c r="T44" i="8" s="1"/>
  <c r="K44" i="8" s="1"/>
  <c r="M44" i="8"/>
  <c r="W43" i="8"/>
  <c r="V43" i="8"/>
  <c r="U43" i="8" s="1"/>
  <c r="T43" i="8" s="1"/>
  <c r="K43" i="8" s="1"/>
  <c r="M43" i="8"/>
  <c r="W42" i="8"/>
  <c r="V42" i="8"/>
  <c r="U42" i="8" s="1"/>
  <c r="T42" i="8" s="1"/>
  <c r="K42" i="8" s="1"/>
  <c r="M42" i="8" s="1"/>
  <c r="W41" i="8"/>
  <c r="V41" i="8"/>
  <c r="U41" i="8" s="1"/>
  <c r="T41" i="8" s="1"/>
  <c r="K41" i="8" s="1"/>
  <c r="M41" i="8"/>
  <c r="W40" i="8"/>
  <c r="V40" i="8"/>
  <c r="U40" i="8" s="1"/>
  <c r="T40" i="8"/>
  <c r="K40" i="8" s="1"/>
  <c r="M40" i="8"/>
  <c r="W39" i="8"/>
  <c r="V39" i="8"/>
  <c r="U39" i="8" s="1"/>
  <c r="T39" i="8" s="1"/>
  <c r="K39" i="8" s="1"/>
  <c r="M39" i="8"/>
  <c r="W38" i="8"/>
  <c r="V38" i="8"/>
  <c r="U38" i="8" s="1"/>
  <c r="T38" i="8"/>
  <c r="K38" i="8" s="1"/>
  <c r="M38" i="8"/>
  <c r="W37" i="8"/>
  <c r="V37" i="8"/>
  <c r="U37" i="8" s="1"/>
  <c r="T37" i="8" s="1"/>
  <c r="K37" i="8" s="1"/>
  <c r="M37" i="8" s="1"/>
  <c r="W36" i="8"/>
  <c r="V36" i="8"/>
  <c r="U36" i="8" s="1"/>
  <c r="T36" i="8"/>
  <c r="K36" i="8" s="1"/>
  <c r="M36" i="8"/>
  <c r="W35" i="8"/>
  <c r="V35" i="8"/>
  <c r="U35" i="8" s="1"/>
  <c r="T35" i="8" s="1"/>
  <c r="K35" i="8" s="1"/>
  <c r="M35" i="8"/>
  <c r="W34" i="8"/>
  <c r="V34" i="8"/>
  <c r="U34" i="8" s="1"/>
  <c r="T34" i="8"/>
  <c r="K34" i="8" s="1"/>
  <c r="M34" i="8"/>
  <c r="W33" i="8"/>
  <c r="V33" i="8"/>
  <c r="U33" i="8" s="1"/>
  <c r="T33" i="8" s="1"/>
  <c r="K33" i="8" s="1"/>
  <c r="M33" i="8"/>
  <c r="W32" i="8"/>
  <c r="V32" i="8"/>
  <c r="U32" i="8" s="1"/>
  <c r="T32" i="8"/>
  <c r="K32" i="8" s="1"/>
  <c r="M32" i="8"/>
  <c r="W31" i="8"/>
  <c r="V31" i="8"/>
  <c r="U31" i="8" s="1"/>
  <c r="T31" i="8" s="1"/>
  <c r="K31" i="8" s="1"/>
  <c r="M31" i="8"/>
  <c r="W30" i="8"/>
  <c r="V30" i="8"/>
  <c r="U30" i="8" s="1"/>
  <c r="T30" i="8"/>
  <c r="K30" i="8" s="1"/>
  <c r="M30" i="8"/>
  <c r="W29" i="8"/>
  <c r="V29" i="8"/>
  <c r="U29" i="8" s="1"/>
  <c r="T29" i="8" s="1"/>
  <c r="K29" i="8" s="1"/>
  <c r="M29" i="8"/>
  <c r="W28" i="8"/>
  <c r="V28" i="8"/>
  <c r="U28" i="8" s="1"/>
  <c r="T28" i="8"/>
  <c r="K28" i="8" s="1"/>
  <c r="M28" i="8"/>
  <c r="W27" i="8"/>
  <c r="V27" i="8"/>
  <c r="U27" i="8" s="1"/>
  <c r="T27" i="8" s="1"/>
  <c r="K27" i="8" s="1"/>
  <c r="M27" i="8"/>
  <c r="W26" i="8"/>
  <c r="V26" i="8"/>
  <c r="U26" i="8" s="1"/>
  <c r="T26" i="8"/>
  <c r="K26" i="8" s="1"/>
  <c r="M26" i="8"/>
  <c r="W25" i="8"/>
  <c r="V25" i="8"/>
  <c r="U25" i="8" s="1"/>
  <c r="T25" i="8" s="1"/>
  <c r="K25" i="8" s="1"/>
  <c r="M25" i="8"/>
  <c r="W24" i="8"/>
  <c r="V24" i="8"/>
  <c r="U24" i="8" s="1"/>
  <c r="T24" i="8"/>
  <c r="K24" i="8" s="1"/>
  <c r="M24" i="8"/>
  <c r="W23" i="8"/>
  <c r="V23" i="8"/>
  <c r="U23" i="8" s="1"/>
  <c r="T23" i="8" s="1"/>
  <c r="K23" i="8" s="1"/>
  <c r="M23" i="8"/>
  <c r="W22" i="8"/>
  <c r="V22" i="8"/>
  <c r="U22" i="8" s="1"/>
  <c r="T22" i="8"/>
  <c r="K22" i="8" s="1"/>
  <c r="M22" i="8"/>
  <c r="W21" i="8"/>
  <c r="V21" i="8"/>
  <c r="U21" i="8" s="1"/>
  <c r="T21" i="8" s="1"/>
  <c r="K21" i="8" s="1"/>
  <c r="M21" i="8"/>
  <c r="W20" i="8"/>
  <c r="V20" i="8"/>
  <c r="U20" i="8" s="1"/>
  <c r="T20" i="8"/>
  <c r="K20" i="8" s="1"/>
  <c r="M20" i="8"/>
  <c r="W19" i="8"/>
  <c r="V19" i="8"/>
  <c r="U19" i="8" s="1"/>
  <c r="T19" i="8" s="1"/>
  <c r="K19" i="8" s="1"/>
  <c r="M19" i="8"/>
  <c r="W18" i="8"/>
  <c r="V18" i="8"/>
  <c r="U18" i="8" s="1"/>
  <c r="T18" i="8"/>
  <c r="K18" i="8" s="1"/>
  <c r="M18" i="8"/>
  <c r="W17" i="8"/>
  <c r="V17" i="8"/>
  <c r="U17" i="8" s="1"/>
  <c r="T17" i="8" s="1"/>
  <c r="K17" i="8" s="1"/>
  <c r="M17" i="8"/>
  <c r="W16" i="8"/>
  <c r="V16" i="8"/>
  <c r="U16" i="8" s="1"/>
  <c r="T16" i="8"/>
  <c r="K16" i="8" s="1"/>
  <c r="M16" i="8"/>
  <c r="W15" i="8"/>
  <c r="V15" i="8"/>
  <c r="U15" i="8" s="1"/>
  <c r="T15" i="8" s="1"/>
  <c r="K15" i="8" s="1"/>
  <c r="M15" i="8"/>
  <c r="W14" i="8"/>
  <c r="V14" i="8"/>
  <c r="U14" i="8" s="1"/>
  <c r="T14" i="8"/>
  <c r="K14" i="8" s="1"/>
  <c r="M14" i="8"/>
  <c r="W13" i="8"/>
  <c r="V13" i="8"/>
  <c r="U13" i="8" s="1"/>
  <c r="T13" i="8" s="1"/>
  <c r="K13" i="8" s="1"/>
  <c r="M13" i="8"/>
  <c r="W12" i="8"/>
  <c r="V12" i="8"/>
  <c r="U12" i="8" s="1"/>
  <c r="T12" i="8"/>
  <c r="K12" i="8" s="1"/>
  <c r="M12" i="8"/>
  <c r="W11" i="8"/>
  <c r="V11" i="8"/>
  <c r="U11" i="8" s="1"/>
  <c r="T11" i="8" s="1"/>
  <c r="K11" i="8" s="1"/>
  <c r="M11" i="8"/>
  <c r="W10" i="8"/>
  <c r="V10" i="8"/>
  <c r="U10" i="8" s="1"/>
  <c r="T10" i="8"/>
  <c r="K10" i="8" s="1"/>
  <c r="M10" i="8"/>
  <c r="W9" i="8"/>
  <c r="V9" i="8"/>
  <c r="U9" i="8" s="1"/>
  <c r="T9" i="8" s="1"/>
  <c r="K9" i="8" s="1"/>
  <c r="M9" i="8"/>
  <c r="W8" i="8"/>
  <c r="V8" i="8"/>
  <c r="U8" i="8" s="1"/>
  <c r="T8" i="8"/>
  <c r="K8" i="8" s="1"/>
  <c r="M8" i="8"/>
  <c r="W7" i="8"/>
  <c r="V7" i="8"/>
  <c r="U7" i="8" s="1"/>
  <c r="T7" i="8" s="1"/>
  <c r="K7" i="8" s="1"/>
  <c r="M7" i="8"/>
  <c r="W6" i="8"/>
  <c r="V6" i="8"/>
  <c r="U6" i="8" s="1"/>
  <c r="T6" i="8"/>
  <c r="K6" i="8" s="1"/>
  <c r="M6" i="8"/>
  <c r="W5" i="8"/>
  <c r="V5" i="8"/>
  <c r="U5" i="8" s="1"/>
  <c r="T5" i="8" s="1"/>
  <c r="K5" i="8" s="1"/>
  <c r="M5" i="8"/>
  <c r="W4" i="8"/>
  <c r="V4" i="8"/>
  <c r="U4" i="8" s="1"/>
  <c r="T4" i="8"/>
  <c r="K4" i="8" s="1"/>
  <c r="M4" i="8"/>
  <c r="W3" i="8"/>
  <c r="V3" i="8"/>
  <c r="U3" i="8" s="1"/>
  <c r="T3" i="8" l="1"/>
  <c r="K3" i="8" s="1"/>
  <c r="M3" i="8" s="1"/>
  <c r="M4" i="6"/>
  <c r="L3" i="5"/>
  <c r="J19" i="7" l="1"/>
  <c r="J20" i="7"/>
  <c r="J21" i="7"/>
  <c r="U30" i="5"/>
  <c r="V30" i="5"/>
  <c r="U90" i="5" l="1"/>
  <c r="T90" i="5" s="1"/>
  <c r="V90" i="5"/>
  <c r="S90" i="5" l="1"/>
  <c r="T62" i="2"/>
  <c r="U4" i="7" l="1"/>
  <c r="T4" i="7" s="1"/>
  <c r="S4" i="7" s="1"/>
  <c r="J4" i="7" s="1"/>
  <c r="V4" i="7"/>
  <c r="U5" i="7"/>
  <c r="T5" i="7" s="1"/>
  <c r="S5" i="7" s="1"/>
  <c r="J5" i="7" s="1"/>
  <c r="V5" i="7"/>
  <c r="U6" i="7"/>
  <c r="T6" i="7" s="1"/>
  <c r="S6" i="7" s="1"/>
  <c r="J6" i="7" s="1"/>
  <c r="V6" i="7"/>
  <c r="U7" i="7"/>
  <c r="T7" i="7" s="1"/>
  <c r="S7" i="7" s="1"/>
  <c r="J7" i="7" s="1"/>
  <c r="V7" i="7"/>
  <c r="U8" i="7"/>
  <c r="T8" i="7" s="1"/>
  <c r="S8" i="7" s="1"/>
  <c r="J8" i="7" s="1"/>
  <c r="V8" i="7"/>
  <c r="U9" i="7"/>
  <c r="T9" i="7" s="1"/>
  <c r="S9" i="7" s="1"/>
  <c r="J9" i="7" s="1"/>
  <c r="V9" i="7"/>
  <c r="U10" i="7"/>
  <c r="T10" i="7" s="1"/>
  <c r="S10" i="7" s="1"/>
  <c r="J10" i="7" s="1"/>
  <c r="V10" i="7"/>
  <c r="U11" i="7"/>
  <c r="T11" i="7" s="1"/>
  <c r="S11" i="7" s="1"/>
  <c r="J11" i="7" s="1"/>
  <c r="V11" i="7"/>
  <c r="U12" i="7"/>
  <c r="T12" i="7" s="1"/>
  <c r="S12" i="7" s="1"/>
  <c r="J12" i="7" s="1"/>
  <c r="V12" i="7"/>
  <c r="U13" i="7"/>
  <c r="T13" i="7" s="1"/>
  <c r="S13" i="7" s="1"/>
  <c r="J13" i="7" s="1"/>
  <c r="V13" i="7"/>
  <c r="U14" i="7"/>
  <c r="T14" i="7" s="1"/>
  <c r="S14" i="7" s="1"/>
  <c r="J14" i="7" s="1"/>
  <c r="V14" i="7"/>
  <c r="U15" i="7"/>
  <c r="T15" i="7" s="1"/>
  <c r="S15" i="7" s="1"/>
  <c r="J15" i="7" s="1"/>
  <c r="V15" i="7"/>
  <c r="U16" i="7"/>
  <c r="T16" i="7" s="1"/>
  <c r="S16" i="7" s="1"/>
  <c r="J16" i="7" s="1"/>
  <c r="V16" i="7"/>
  <c r="U17" i="7"/>
  <c r="T17" i="7" s="1"/>
  <c r="S17" i="7" s="1"/>
  <c r="J17" i="7" s="1"/>
  <c r="V17" i="7"/>
  <c r="U18" i="7"/>
  <c r="T18" i="7" s="1"/>
  <c r="S18" i="7" s="1"/>
  <c r="J18" i="7" s="1"/>
  <c r="V18" i="7"/>
  <c r="W238" i="3"/>
  <c r="V238" i="3" s="1"/>
  <c r="W239" i="3"/>
  <c r="V239" i="3" s="1"/>
  <c r="W240" i="3"/>
  <c r="V240" i="3" s="1"/>
  <c r="W241" i="3"/>
  <c r="V241" i="3" s="1"/>
  <c r="W242" i="3"/>
  <c r="V242" i="3" s="1"/>
  <c r="W243" i="3"/>
  <c r="V243" i="3" s="1"/>
  <c r="W244" i="3"/>
  <c r="V244" i="3" s="1"/>
  <c r="W245" i="3"/>
  <c r="V245" i="3" s="1"/>
  <c r="W246" i="3"/>
  <c r="V246" i="3" s="1"/>
  <c r="W247" i="3"/>
  <c r="V247" i="3" s="1"/>
  <c r="W248" i="3"/>
  <c r="V248" i="3" s="1"/>
  <c r="W249" i="3"/>
  <c r="V249" i="3" s="1"/>
  <c r="W250" i="3"/>
  <c r="V250" i="3" s="1"/>
  <c r="W251" i="3"/>
  <c r="V251" i="3" s="1"/>
  <c r="X224" i="1" l="1"/>
  <c r="W224" i="1" s="1"/>
  <c r="V224" i="1" s="1"/>
  <c r="Y224" i="1"/>
  <c r="X225" i="1"/>
  <c r="W225" i="1" s="1"/>
  <c r="V225" i="1" s="1"/>
  <c r="Y225" i="1"/>
  <c r="X226" i="1"/>
  <c r="W226" i="1" s="1"/>
  <c r="V226" i="1" s="1"/>
  <c r="Y226" i="1"/>
  <c r="X227" i="1"/>
  <c r="W227" i="1" s="1"/>
  <c r="V227" i="1" s="1"/>
  <c r="Y227" i="1"/>
  <c r="X228" i="1"/>
  <c r="W228" i="1" s="1"/>
  <c r="V228" i="1" s="1"/>
  <c r="Y228" i="1"/>
  <c r="X229" i="1"/>
  <c r="W229" i="1" s="1"/>
  <c r="V229" i="1" s="1"/>
  <c r="Y229" i="1"/>
  <c r="X230" i="1"/>
  <c r="W230" i="1" s="1"/>
  <c r="Y230" i="1"/>
  <c r="X231" i="1"/>
  <c r="W231" i="1" s="1"/>
  <c r="V231" i="1" s="1"/>
  <c r="Y231" i="1"/>
  <c r="X232" i="1"/>
  <c r="W232" i="1" s="1"/>
  <c r="V232" i="1" s="1"/>
  <c r="Y232" i="1"/>
  <c r="X233" i="1"/>
  <c r="W233" i="1" s="1"/>
  <c r="Y233" i="1"/>
  <c r="X234" i="1"/>
  <c r="W234" i="1" s="1"/>
  <c r="V234" i="1" s="1"/>
  <c r="Y234" i="1"/>
  <c r="X235" i="1"/>
  <c r="W235" i="1" s="1"/>
  <c r="V235" i="1" s="1"/>
  <c r="Y235" i="1"/>
  <c r="X236" i="1"/>
  <c r="W236" i="1" s="1"/>
  <c r="V236" i="1" s="1"/>
  <c r="Y236" i="1"/>
  <c r="X237" i="1"/>
  <c r="W237" i="1" s="1"/>
  <c r="V237" i="1" s="1"/>
  <c r="Y237" i="1"/>
  <c r="X238" i="1"/>
  <c r="W238" i="1" s="1"/>
  <c r="V238" i="1" s="1"/>
  <c r="Y238" i="1"/>
  <c r="X239" i="1"/>
  <c r="W239" i="1" s="1"/>
  <c r="V239" i="1" s="1"/>
  <c r="Y239" i="1"/>
  <c r="X240" i="1"/>
  <c r="W240" i="1" s="1"/>
  <c r="V240" i="1" s="1"/>
  <c r="Y240" i="1"/>
  <c r="X241" i="1"/>
  <c r="W241" i="1" s="1"/>
  <c r="V241" i="1" s="1"/>
  <c r="Y241" i="1"/>
  <c r="X242" i="1"/>
  <c r="W242" i="1" s="1"/>
  <c r="V242" i="1" s="1"/>
  <c r="Y242" i="1"/>
  <c r="X243" i="1"/>
  <c r="W243" i="1" s="1"/>
  <c r="V243" i="1" s="1"/>
  <c r="Y243" i="1"/>
  <c r="X244" i="1"/>
  <c r="W244" i="1" s="1"/>
  <c r="V244" i="1" s="1"/>
  <c r="Y244" i="1"/>
  <c r="X245" i="1"/>
  <c r="W245" i="1" s="1"/>
  <c r="V245" i="1" s="1"/>
  <c r="Y245" i="1"/>
  <c r="X246" i="1"/>
  <c r="W246" i="1" s="1"/>
  <c r="V246" i="1" s="1"/>
  <c r="Y246" i="1"/>
  <c r="X247" i="1"/>
  <c r="W247" i="1" s="1"/>
  <c r="V247" i="1" s="1"/>
  <c r="Y247" i="1"/>
  <c r="X248" i="1"/>
  <c r="W248" i="1" s="1"/>
  <c r="V248" i="1" s="1"/>
  <c r="Y248" i="1"/>
  <c r="X249" i="1"/>
  <c r="W249" i="1" s="1"/>
  <c r="V249" i="1" s="1"/>
  <c r="Y249" i="1"/>
  <c r="X250" i="1"/>
  <c r="W250" i="1" s="1"/>
  <c r="V250" i="1" s="1"/>
  <c r="Y250" i="1"/>
  <c r="X251" i="1"/>
  <c r="W251" i="1" s="1"/>
  <c r="V251" i="1" s="1"/>
  <c r="Y251" i="1"/>
  <c r="X252" i="1"/>
  <c r="W252" i="1" s="1"/>
  <c r="V252" i="1" s="1"/>
  <c r="Y252" i="1"/>
  <c r="X253" i="1"/>
  <c r="W253" i="1" s="1"/>
  <c r="V253" i="1" s="1"/>
  <c r="Y253" i="1"/>
  <c r="X254" i="1"/>
  <c r="W254" i="1" s="1"/>
  <c r="V254" i="1" s="1"/>
  <c r="Y254" i="1"/>
  <c r="X255" i="1"/>
  <c r="W255" i="1" s="1"/>
  <c r="V255" i="1" s="1"/>
  <c r="Y255" i="1"/>
  <c r="T89" i="4"/>
  <c r="T90" i="4"/>
  <c r="T91" i="4"/>
  <c r="S91" i="4" s="1"/>
  <c r="T92" i="4"/>
  <c r="S92" i="4" s="1"/>
  <c r="T93" i="4"/>
  <c r="S93" i="4" s="1"/>
  <c r="T94" i="4"/>
  <c r="S94" i="4" s="1"/>
  <c r="T95" i="4"/>
  <c r="S95" i="4" s="1"/>
  <c r="T96" i="4"/>
  <c r="S96" i="4" s="1"/>
  <c r="T97" i="4"/>
  <c r="S97" i="4" s="1"/>
  <c r="T98" i="4"/>
  <c r="S98" i="4" s="1"/>
  <c r="T99" i="4"/>
  <c r="S99" i="4" s="1"/>
  <c r="T100" i="4"/>
  <c r="S100" i="4" s="1"/>
  <c r="T101" i="4"/>
  <c r="S101" i="4" s="1"/>
  <c r="T102" i="4"/>
  <c r="S102" i="4" s="1"/>
  <c r="T103" i="4"/>
  <c r="S103" i="4" s="1"/>
  <c r="T104" i="4"/>
  <c r="S104" i="4" s="1"/>
  <c r="T105" i="4"/>
  <c r="S105" i="4" s="1"/>
  <c r="T106" i="4"/>
  <c r="S106" i="4" s="1"/>
  <c r="T107" i="4"/>
  <c r="S107" i="4" s="1"/>
  <c r="T108" i="4"/>
  <c r="S108" i="4" s="1"/>
  <c r="T109" i="4"/>
  <c r="S109" i="4" s="1"/>
  <c r="T110" i="4"/>
  <c r="S110" i="4" s="1"/>
  <c r="T111" i="4"/>
  <c r="S111" i="4" s="1"/>
  <c r="T112" i="4"/>
  <c r="S112" i="4" s="1"/>
  <c r="T113" i="4"/>
  <c r="S113" i="4" s="1"/>
  <c r="T114" i="4"/>
  <c r="S114" i="4" s="1"/>
  <c r="T115" i="4"/>
  <c r="S115" i="4" s="1"/>
  <c r="T116" i="4"/>
  <c r="S116" i="4" s="1"/>
  <c r="T117" i="4"/>
  <c r="S117" i="4" s="1"/>
  <c r="T118" i="4"/>
  <c r="S118" i="4" s="1"/>
  <c r="T119" i="4"/>
  <c r="S119" i="4" s="1"/>
  <c r="T120" i="4"/>
  <c r="S120" i="4" s="1"/>
  <c r="T121" i="4"/>
  <c r="S121" i="4" s="1"/>
  <c r="T122" i="4"/>
  <c r="S122" i="4" s="1"/>
  <c r="T123" i="4"/>
  <c r="S123" i="4" s="1"/>
  <c r="T124" i="4"/>
  <c r="S124" i="4" s="1"/>
  <c r="T125" i="4"/>
  <c r="S125" i="4" s="1"/>
  <c r="T126" i="4"/>
  <c r="S126" i="4" s="1"/>
  <c r="T127" i="4"/>
  <c r="S127" i="4" s="1"/>
  <c r="T128" i="4"/>
  <c r="S128" i="4" s="1"/>
  <c r="T129" i="4"/>
  <c r="S129" i="4" s="1"/>
  <c r="T130" i="4"/>
  <c r="S130" i="4" s="1"/>
  <c r="T131" i="4"/>
  <c r="S131" i="4" s="1"/>
  <c r="T132" i="4"/>
  <c r="S132" i="4" s="1"/>
  <c r="T133" i="4"/>
  <c r="S133" i="4" s="1"/>
  <c r="T134" i="4"/>
  <c r="S134" i="4" s="1"/>
  <c r="T135" i="4"/>
  <c r="S135" i="4" s="1"/>
  <c r="T136" i="4"/>
  <c r="S136" i="4" s="1"/>
  <c r="T137" i="4"/>
  <c r="S137" i="4" s="1"/>
  <c r="T138" i="4"/>
  <c r="T139" i="4"/>
  <c r="S146" i="2"/>
  <c r="S147" i="2"/>
  <c r="S148" i="2"/>
  <c r="S149" i="2"/>
  <c r="S150" i="2"/>
  <c r="S151" i="2"/>
  <c r="S152" i="2"/>
  <c r="U91" i="2"/>
  <c r="T91" i="2" s="1"/>
  <c r="V91" i="2"/>
  <c r="U92" i="2"/>
  <c r="T92" i="2" s="1"/>
  <c r="V92" i="2"/>
  <c r="U93" i="2"/>
  <c r="T93" i="2" s="1"/>
  <c r="V93" i="2"/>
  <c r="S93" i="2" s="1"/>
  <c r="U94" i="2"/>
  <c r="T94" i="2" s="1"/>
  <c r="V94" i="2"/>
  <c r="U95" i="2"/>
  <c r="T95" i="2" s="1"/>
  <c r="V95" i="2"/>
  <c r="U96" i="2"/>
  <c r="T96" i="2" s="1"/>
  <c r="S96" i="2" s="1"/>
  <c r="V96" i="2"/>
  <c r="U97" i="2"/>
  <c r="T97" i="2" s="1"/>
  <c r="S97" i="2" s="1"/>
  <c r="V97" i="2"/>
  <c r="U98" i="2"/>
  <c r="T98" i="2" s="1"/>
  <c r="S98" i="2" s="1"/>
  <c r="V98" i="2"/>
  <c r="U99" i="2"/>
  <c r="T99" i="2" s="1"/>
  <c r="S99" i="2" s="1"/>
  <c r="V99" i="2"/>
  <c r="U100" i="2"/>
  <c r="T100" i="2" s="1"/>
  <c r="S100" i="2" s="1"/>
  <c r="V100" i="2"/>
  <c r="U101" i="2"/>
  <c r="T101" i="2" s="1"/>
  <c r="S101" i="2" s="1"/>
  <c r="V101" i="2"/>
  <c r="U102" i="2"/>
  <c r="T102" i="2" s="1"/>
  <c r="S102" i="2" s="1"/>
  <c r="V102" i="2"/>
  <c r="U103" i="2"/>
  <c r="T103" i="2" s="1"/>
  <c r="S103" i="2" s="1"/>
  <c r="V103" i="2"/>
  <c r="U104" i="2"/>
  <c r="T104" i="2" s="1"/>
  <c r="S104" i="2" s="1"/>
  <c r="V104" i="2"/>
  <c r="U105" i="2"/>
  <c r="T105" i="2" s="1"/>
  <c r="S105" i="2" s="1"/>
  <c r="V105" i="2"/>
  <c r="U106" i="2"/>
  <c r="T106" i="2" s="1"/>
  <c r="S106" i="2" s="1"/>
  <c r="V106" i="2"/>
  <c r="U107" i="2"/>
  <c r="T107" i="2" s="1"/>
  <c r="S107" i="2" s="1"/>
  <c r="V107" i="2"/>
  <c r="U108" i="2"/>
  <c r="T108" i="2" s="1"/>
  <c r="S108" i="2" s="1"/>
  <c r="V108" i="2"/>
  <c r="U109" i="2"/>
  <c r="T109" i="2" s="1"/>
  <c r="S109" i="2" s="1"/>
  <c r="V109" i="2"/>
  <c r="U110" i="2"/>
  <c r="T110" i="2" s="1"/>
  <c r="S110" i="2" s="1"/>
  <c r="V110" i="2"/>
  <c r="U111" i="2"/>
  <c r="T111" i="2" s="1"/>
  <c r="S111" i="2" s="1"/>
  <c r="V111" i="2"/>
  <c r="U112" i="2"/>
  <c r="T112" i="2" s="1"/>
  <c r="S112" i="2" s="1"/>
  <c r="V112" i="2"/>
  <c r="U113" i="2"/>
  <c r="T113" i="2" s="1"/>
  <c r="S113" i="2" s="1"/>
  <c r="V113" i="2"/>
  <c r="U114" i="2"/>
  <c r="T114" i="2" s="1"/>
  <c r="S114" i="2" s="1"/>
  <c r="V114" i="2"/>
  <c r="U115" i="2"/>
  <c r="T115" i="2" s="1"/>
  <c r="S115" i="2" s="1"/>
  <c r="V115" i="2"/>
  <c r="U116" i="2"/>
  <c r="T116" i="2" s="1"/>
  <c r="S116" i="2" s="1"/>
  <c r="V116" i="2"/>
  <c r="U117" i="2"/>
  <c r="T117" i="2" s="1"/>
  <c r="S117" i="2" s="1"/>
  <c r="V117" i="2"/>
  <c r="U118" i="2"/>
  <c r="T118" i="2" s="1"/>
  <c r="S118" i="2" s="1"/>
  <c r="V118" i="2"/>
  <c r="U119" i="2"/>
  <c r="T119" i="2" s="1"/>
  <c r="S119" i="2" s="1"/>
  <c r="V119" i="2"/>
  <c r="U120" i="2"/>
  <c r="T120" i="2" s="1"/>
  <c r="S120" i="2" s="1"/>
  <c r="V120" i="2"/>
  <c r="U121" i="2"/>
  <c r="T121" i="2" s="1"/>
  <c r="S121" i="2" s="1"/>
  <c r="V121" i="2"/>
  <c r="U122" i="2"/>
  <c r="T122" i="2" s="1"/>
  <c r="S122" i="2" s="1"/>
  <c r="V122" i="2"/>
  <c r="U123" i="2"/>
  <c r="T123" i="2" s="1"/>
  <c r="S123" i="2" s="1"/>
  <c r="V123" i="2"/>
  <c r="U124" i="2"/>
  <c r="T124" i="2" s="1"/>
  <c r="S124" i="2" s="1"/>
  <c r="V124" i="2"/>
  <c r="U125" i="2"/>
  <c r="T125" i="2" s="1"/>
  <c r="S125" i="2" s="1"/>
  <c r="V125" i="2"/>
  <c r="U126" i="2"/>
  <c r="T126" i="2" s="1"/>
  <c r="S126" i="2" s="1"/>
  <c r="V126" i="2"/>
  <c r="U127" i="2"/>
  <c r="T127" i="2" s="1"/>
  <c r="S127" i="2" s="1"/>
  <c r="V127" i="2"/>
  <c r="U128" i="2"/>
  <c r="T128" i="2" s="1"/>
  <c r="S128" i="2" s="1"/>
  <c r="V128" i="2"/>
  <c r="U129" i="2"/>
  <c r="T129" i="2" s="1"/>
  <c r="S129" i="2" s="1"/>
  <c r="V129" i="2"/>
  <c r="U130" i="2"/>
  <c r="T130" i="2" s="1"/>
  <c r="S130" i="2" s="1"/>
  <c r="V130" i="2"/>
  <c r="U131" i="2"/>
  <c r="T131" i="2" s="1"/>
  <c r="S131" i="2" s="1"/>
  <c r="V131" i="2"/>
  <c r="U132" i="2"/>
  <c r="T132" i="2" s="1"/>
  <c r="S132" i="2" s="1"/>
  <c r="V132" i="2"/>
  <c r="U133" i="2"/>
  <c r="T133" i="2" s="1"/>
  <c r="S133" i="2" s="1"/>
  <c r="V133" i="2"/>
  <c r="U134" i="2"/>
  <c r="T134" i="2" s="1"/>
  <c r="S134" i="2" s="1"/>
  <c r="V134" i="2"/>
  <c r="U135" i="2"/>
  <c r="T135" i="2" s="1"/>
  <c r="S135" i="2" s="1"/>
  <c r="V135" i="2"/>
  <c r="U136" i="2"/>
  <c r="T136" i="2" s="1"/>
  <c r="S136" i="2" s="1"/>
  <c r="V136" i="2"/>
  <c r="U137" i="2"/>
  <c r="T137" i="2" s="1"/>
  <c r="S137" i="2" s="1"/>
  <c r="V137" i="2"/>
  <c r="U138" i="2"/>
  <c r="T138" i="2" s="1"/>
  <c r="S138" i="2" s="1"/>
  <c r="V138" i="2"/>
  <c r="U139" i="2"/>
  <c r="T139" i="2" s="1"/>
  <c r="S139" i="2" s="1"/>
  <c r="V139" i="2"/>
  <c r="U140" i="2"/>
  <c r="T140" i="2" s="1"/>
  <c r="S140" i="2" s="1"/>
  <c r="V140" i="2"/>
  <c r="U141" i="2"/>
  <c r="T141" i="2" s="1"/>
  <c r="S141" i="2" s="1"/>
  <c r="V141" i="2"/>
  <c r="U142" i="2"/>
  <c r="T142" i="2" s="1"/>
  <c r="S142" i="2" s="1"/>
  <c r="V142" i="2"/>
  <c r="U143" i="2"/>
  <c r="T143" i="2" s="1"/>
  <c r="S143" i="2" s="1"/>
  <c r="V143" i="2"/>
  <c r="U144" i="2"/>
  <c r="T144" i="2" s="1"/>
  <c r="S144" i="2" s="1"/>
  <c r="V144" i="2"/>
  <c r="U145" i="2"/>
  <c r="T145" i="2" s="1"/>
  <c r="S145" i="2" s="1"/>
  <c r="V145" i="2"/>
  <c r="S95" i="2" l="1"/>
  <c r="S91" i="2"/>
  <c r="S90" i="4"/>
  <c r="S89" i="4"/>
  <c r="S94" i="2"/>
  <c r="S92" i="2"/>
  <c r="V233" i="1"/>
  <c r="V230" i="1"/>
  <c r="X200" i="1"/>
  <c r="W200" i="1" s="1"/>
  <c r="Y200" i="1"/>
  <c r="X201" i="1"/>
  <c r="W201" i="1" s="1"/>
  <c r="Y201" i="1"/>
  <c r="X202" i="1"/>
  <c r="W202" i="1" s="1"/>
  <c r="Y202" i="1"/>
  <c r="X203" i="1"/>
  <c r="W203" i="1" s="1"/>
  <c r="V203" i="1" s="1"/>
  <c r="Y203" i="1"/>
  <c r="X204" i="1"/>
  <c r="W204" i="1" s="1"/>
  <c r="Y204" i="1"/>
  <c r="X205" i="1"/>
  <c r="W205" i="1" s="1"/>
  <c r="Y205" i="1"/>
  <c r="X206" i="1"/>
  <c r="W206" i="1" s="1"/>
  <c r="V206" i="1" s="1"/>
  <c r="Y206" i="1"/>
  <c r="X207" i="1"/>
  <c r="W207" i="1" s="1"/>
  <c r="Y207" i="1"/>
  <c r="X208" i="1"/>
  <c r="W208" i="1" s="1"/>
  <c r="V208" i="1" s="1"/>
  <c r="Y208" i="1"/>
  <c r="X209" i="1"/>
  <c r="W209" i="1" s="1"/>
  <c r="Y209" i="1"/>
  <c r="X210" i="1"/>
  <c r="W210" i="1" s="1"/>
  <c r="Y210" i="1"/>
  <c r="X211" i="1"/>
  <c r="W211" i="1" s="1"/>
  <c r="Y211" i="1"/>
  <c r="X212" i="1"/>
  <c r="W212" i="1" s="1"/>
  <c r="V212" i="1" s="1"/>
  <c r="Y212" i="1"/>
  <c r="X213" i="1"/>
  <c r="W213" i="1" s="1"/>
  <c r="Y213" i="1"/>
  <c r="X214" i="1"/>
  <c r="W214" i="1" s="1"/>
  <c r="Y214" i="1"/>
  <c r="X215" i="1"/>
  <c r="W215" i="1" s="1"/>
  <c r="Y215" i="1"/>
  <c r="X216" i="1"/>
  <c r="W216" i="1" s="1"/>
  <c r="V216" i="1" s="1"/>
  <c r="Y216" i="1"/>
  <c r="X217" i="1"/>
  <c r="W217" i="1" s="1"/>
  <c r="V217" i="1" s="1"/>
  <c r="Y217" i="1"/>
  <c r="X218" i="1"/>
  <c r="W218" i="1" s="1"/>
  <c r="V218" i="1" s="1"/>
  <c r="Y218" i="1"/>
  <c r="X219" i="1"/>
  <c r="W219" i="1" s="1"/>
  <c r="Y219" i="1"/>
  <c r="X220" i="1"/>
  <c r="W220" i="1" s="1"/>
  <c r="V220" i="1" s="1"/>
  <c r="Y220" i="1"/>
  <c r="X221" i="1"/>
  <c r="W221" i="1" s="1"/>
  <c r="V221" i="1" s="1"/>
  <c r="Y221" i="1"/>
  <c r="X222" i="1"/>
  <c r="W222" i="1" s="1"/>
  <c r="V222" i="1" s="1"/>
  <c r="Y222" i="1"/>
  <c r="X223" i="1"/>
  <c r="W223" i="1" s="1"/>
  <c r="V223" i="1" s="1"/>
  <c r="Y223" i="1"/>
  <c r="V200" i="1" l="1"/>
  <c r="V201" i="1"/>
  <c r="V213" i="1"/>
  <c r="V219" i="1"/>
  <c r="V215" i="1"/>
  <c r="V211" i="1"/>
  <c r="V209" i="1"/>
  <c r="V207" i="1"/>
  <c r="V205" i="1"/>
  <c r="V214" i="1"/>
  <c r="V210" i="1"/>
  <c r="V204" i="1"/>
  <c r="V202" i="1"/>
  <c r="U137" i="5"/>
  <c r="T137" i="5" s="1"/>
  <c r="S137" i="5" s="1"/>
  <c r="V137" i="5"/>
  <c r="U138" i="5"/>
  <c r="T138" i="5" s="1"/>
  <c r="S138" i="5" s="1"/>
  <c r="V138" i="5"/>
  <c r="U139" i="5"/>
  <c r="T139" i="5" s="1"/>
  <c r="S139" i="5" s="1"/>
  <c r="V139" i="5"/>
  <c r="U140" i="5"/>
  <c r="T140" i="5" s="1"/>
  <c r="S140" i="5" s="1"/>
  <c r="V140" i="5"/>
  <c r="U141" i="5"/>
  <c r="T141" i="5" s="1"/>
  <c r="S141" i="5" s="1"/>
  <c r="V141" i="5"/>
  <c r="U142" i="5"/>
  <c r="T142" i="5" s="1"/>
  <c r="S142" i="5" s="1"/>
  <c r="V142" i="5"/>
  <c r="U143" i="5"/>
  <c r="T143" i="5" s="1"/>
  <c r="S143" i="5" s="1"/>
  <c r="V143" i="5"/>
  <c r="U144" i="5"/>
  <c r="T144" i="5" s="1"/>
  <c r="S144" i="5" s="1"/>
  <c r="V144" i="5"/>
  <c r="U145" i="5"/>
  <c r="T145" i="5" s="1"/>
  <c r="S145" i="5" s="1"/>
  <c r="V145" i="5"/>
  <c r="U146" i="5"/>
  <c r="T146" i="5" s="1"/>
  <c r="S146" i="5" s="1"/>
  <c r="V146" i="5"/>
  <c r="U147" i="5"/>
  <c r="T147" i="5" s="1"/>
  <c r="S147" i="5" s="1"/>
  <c r="V147" i="5"/>
  <c r="U148" i="5"/>
  <c r="T148" i="5" s="1"/>
  <c r="S148" i="5" s="1"/>
  <c r="V148" i="5"/>
  <c r="U149" i="5"/>
  <c r="T149" i="5" s="1"/>
  <c r="S149" i="5" s="1"/>
  <c r="V149" i="5"/>
  <c r="U150" i="5"/>
  <c r="T150" i="5" s="1"/>
  <c r="S150" i="5" s="1"/>
  <c r="V150" i="5"/>
  <c r="U151" i="5"/>
  <c r="T151" i="5" s="1"/>
  <c r="S151" i="5" s="1"/>
  <c r="V151" i="5"/>
  <c r="U152" i="5"/>
  <c r="T152" i="5" s="1"/>
  <c r="S152" i="5" s="1"/>
  <c r="V152" i="5"/>
  <c r="U153" i="5"/>
  <c r="T153" i="5" s="1"/>
  <c r="S153" i="5" s="1"/>
  <c r="V153" i="5"/>
  <c r="U154" i="5"/>
  <c r="T154" i="5" s="1"/>
  <c r="S154" i="5" s="1"/>
  <c r="V154" i="5"/>
  <c r="U155" i="5"/>
  <c r="T155" i="5" s="1"/>
  <c r="S155" i="5" s="1"/>
  <c r="V155" i="5"/>
  <c r="U156" i="5"/>
  <c r="T156" i="5" s="1"/>
  <c r="S156" i="5" s="1"/>
  <c r="V156" i="5"/>
  <c r="U157" i="5"/>
  <c r="T157" i="5" s="1"/>
  <c r="S157" i="5" s="1"/>
  <c r="V157" i="5"/>
  <c r="U158" i="5"/>
  <c r="T158" i="5" s="1"/>
  <c r="S158" i="5" s="1"/>
  <c r="V158" i="5"/>
  <c r="U159" i="5"/>
  <c r="T159" i="5" s="1"/>
  <c r="S159" i="5" s="1"/>
  <c r="V159" i="5"/>
  <c r="V136" i="5"/>
  <c r="S136" i="5" s="1"/>
  <c r="U136" i="5"/>
  <c r="T136" i="5" s="1"/>
  <c r="W198" i="3"/>
  <c r="V198" i="3" s="1"/>
  <c r="W199" i="3"/>
  <c r="W200" i="3"/>
  <c r="V200" i="3" s="1"/>
  <c r="W201" i="3"/>
  <c r="W202" i="3"/>
  <c r="V202" i="3" s="1"/>
  <c r="W203" i="3"/>
  <c r="V203" i="3" s="1"/>
  <c r="W204" i="3"/>
  <c r="V204" i="3" s="1"/>
  <c r="W205" i="3"/>
  <c r="V205" i="3" s="1"/>
  <c r="W206" i="3"/>
  <c r="V206" i="3" s="1"/>
  <c r="W207" i="3"/>
  <c r="V207" i="3" s="1"/>
  <c r="W208" i="3"/>
  <c r="V208" i="3" s="1"/>
  <c r="W209" i="3"/>
  <c r="V209" i="3" s="1"/>
  <c r="W210" i="3"/>
  <c r="W211" i="3"/>
  <c r="V211" i="3" s="1"/>
  <c r="W212" i="3"/>
  <c r="V212" i="3" s="1"/>
  <c r="W213" i="3"/>
  <c r="V213" i="3" s="1"/>
  <c r="W214" i="3"/>
  <c r="W215" i="3"/>
  <c r="V215" i="3" s="1"/>
  <c r="W216" i="3"/>
  <c r="W217" i="3"/>
  <c r="V217" i="3" s="1"/>
  <c r="W218" i="3"/>
  <c r="W219" i="3"/>
  <c r="W220" i="3"/>
  <c r="W221" i="3"/>
  <c r="W222" i="3"/>
  <c r="V222" i="3" s="1"/>
  <c r="W223" i="3"/>
  <c r="V223" i="3" s="1"/>
  <c r="W224" i="3"/>
  <c r="V224" i="3" s="1"/>
  <c r="W225" i="3"/>
  <c r="V225" i="3" s="1"/>
  <c r="W226" i="3"/>
  <c r="V226" i="3" s="1"/>
  <c r="W227" i="3"/>
  <c r="V227" i="3" s="1"/>
  <c r="W228" i="3"/>
  <c r="V228" i="3" s="1"/>
  <c r="W229" i="3"/>
  <c r="V229" i="3" s="1"/>
  <c r="W230" i="3"/>
  <c r="V230" i="3" s="1"/>
  <c r="W231" i="3"/>
  <c r="V231" i="3" s="1"/>
  <c r="W232" i="3"/>
  <c r="W233" i="3"/>
  <c r="W234" i="3"/>
  <c r="V234" i="3" s="1"/>
  <c r="W235" i="3"/>
  <c r="V235" i="3" s="1"/>
  <c r="W236" i="3"/>
  <c r="V236" i="3" s="1"/>
  <c r="W237" i="3"/>
  <c r="V237" i="3" s="1"/>
  <c r="Y199" i="1"/>
  <c r="X199" i="1"/>
  <c r="W199" i="1" s="1"/>
  <c r="V220" i="3" l="1"/>
  <c r="V218" i="3"/>
  <c r="V216" i="3"/>
  <c r="V201" i="3"/>
  <c r="V199" i="3"/>
  <c r="V233" i="3"/>
  <c r="V221" i="3"/>
  <c r="V219" i="3"/>
  <c r="V232" i="3"/>
  <c r="V214" i="3"/>
  <c r="V210" i="3"/>
  <c r="V199" i="1"/>
  <c r="W197" i="3"/>
  <c r="V197" i="3" s="1"/>
  <c r="V135" i="6" l="1"/>
  <c r="U135" i="6" s="1"/>
  <c r="T135" i="6" s="1"/>
  <c r="W135" i="6"/>
  <c r="V136" i="6"/>
  <c r="U136" i="6" s="1"/>
  <c r="T136" i="6" s="1"/>
  <c r="W136" i="6"/>
  <c r="V137" i="6"/>
  <c r="U137" i="6" s="1"/>
  <c r="T137" i="6" s="1"/>
  <c r="W137" i="6"/>
  <c r="V138" i="6"/>
  <c r="U138" i="6" s="1"/>
  <c r="T138" i="6" s="1"/>
  <c r="W138" i="6"/>
  <c r="V139" i="6"/>
  <c r="U139" i="6" s="1"/>
  <c r="T139" i="6" s="1"/>
  <c r="W139" i="6"/>
  <c r="V140" i="6"/>
  <c r="U140" i="6" s="1"/>
  <c r="T140" i="6" s="1"/>
  <c r="W140" i="6"/>
  <c r="V141" i="6"/>
  <c r="U141" i="6" s="1"/>
  <c r="T141" i="6" s="1"/>
  <c r="W141" i="6"/>
  <c r="V142" i="6"/>
  <c r="U142" i="6" s="1"/>
  <c r="T142" i="6" s="1"/>
  <c r="W142" i="6"/>
  <c r="V143" i="6"/>
  <c r="U143" i="6" s="1"/>
  <c r="T143" i="6" s="1"/>
  <c r="W143" i="6"/>
  <c r="V144" i="6"/>
  <c r="U144" i="6" s="1"/>
  <c r="T144" i="6" s="1"/>
  <c r="W144" i="6"/>
  <c r="V145" i="6"/>
  <c r="U145" i="6" s="1"/>
  <c r="T145" i="6" s="1"/>
  <c r="W145" i="6"/>
  <c r="V146" i="6"/>
  <c r="U146" i="6" s="1"/>
  <c r="T146" i="6" s="1"/>
  <c r="W146" i="6"/>
  <c r="V147" i="6"/>
  <c r="U147" i="6" s="1"/>
  <c r="T147" i="6" s="1"/>
  <c r="W147" i="6"/>
  <c r="V148" i="6"/>
  <c r="U148" i="6" s="1"/>
  <c r="T148" i="6" s="1"/>
  <c r="W148" i="6"/>
  <c r="V149" i="6"/>
  <c r="U149" i="6" s="1"/>
  <c r="T149" i="6" s="1"/>
  <c r="W149" i="6"/>
  <c r="V150" i="6"/>
  <c r="U150" i="6" s="1"/>
  <c r="T150" i="6" s="1"/>
  <c r="W150" i="6"/>
  <c r="V151" i="6"/>
  <c r="U151" i="6" s="1"/>
  <c r="T151" i="6" s="1"/>
  <c r="W151" i="6"/>
  <c r="V152" i="6"/>
  <c r="U152" i="6" s="1"/>
  <c r="T152" i="6" s="1"/>
  <c r="W152" i="6"/>
  <c r="V153" i="6"/>
  <c r="U153" i="6" s="1"/>
  <c r="T153" i="6" s="1"/>
  <c r="W153" i="6"/>
  <c r="V154" i="6"/>
  <c r="U154" i="6" s="1"/>
  <c r="T154" i="6" s="1"/>
  <c r="W154" i="6"/>
  <c r="V155" i="6"/>
  <c r="U155" i="6" s="1"/>
  <c r="T155" i="6" s="1"/>
  <c r="W155" i="6"/>
  <c r="V156" i="6"/>
  <c r="U156" i="6" s="1"/>
  <c r="T156" i="6" s="1"/>
  <c r="W156" i="6"/>
  <c r="V157" i="6"/>
  <c r="U157" i="6" s="1"/>
  <c r="T157" i="6" s="1"/>
  <c r="W157" i="6"/>
  <c r="V158" i="6"/>
  <c r="U158" i="6" s="1"/>
  <c r="T158" i="6" s="1"/>
  <c r="W158" i="6"/>
  <c r="V159" i="6"/>
  <c r="U159" i="6" s="1"/>
  <c r="T159" i="6" s="1"/>
  <c r="W159" i="6"/>
  <c r="V160" i="6"/>
  <c r="U160" i="6" s="1"/>
  <c r="T160" i="6" s="1"/>
  <c r="W160" i="6"/>
  <c r="V161" i="6"/>
  <c r="U161" i="6" s="1"/>
  <c r="T161" i="6" s="1"/>
  <c r="W161" i="6"/>
  <c r="V162" i="6"/>
  <c r="U162" i="6" s="1"/>
  <c r="T162" i="6" s="1"/>
  <c r="W162" i="6"/>
  <c r="V163" i="6"/>
  <c r="U163" i="6" s="1"/>
  <c r="T163" i="6" s="1"/>
  <c r="W163" i="6"/>
  <c r="V164" i="6"/>
  <c r="U164" i="6" s="1"/>
  <c r="T164" i="6" s="1"/>
  <c r="W164" i="6"/>
  <c r="V165" i="6"/>
  <c r="U165" i="6" s="1"/>
  <c r="T165" i="6" s="1"/>
  <c r="W165" i="6"/>
  <c r="V166" i="6"/>
  <c r="U166" i="6" s="1"/>
  <c r="T166" i="6" s="1"/>
  <c r="W166" i="6"/>
  <c r="V167" i="6"/>
  <c r="U167" i="6" s="1"/>
  <c r="T167" i="6" s="1"/>
  <c r="W167" i="6"/>
  <c r="V168" i="6"/>
  <c r="U168" i="6" s="1"/>
  <c r="T168" i="6" s="1"/>
  <c r="W168" i="6"/>
  <c r="V169" i="6"/>
  <c r="U169" i="6" s="1"/>
  <c r="T169" i="6" s="1"/>
  <c r="W169" i="6"/>
  <c r="V170" i="6"/>
  <c r="U170" i="6" s="1"/>
  <c r="T170" i="6" s="1"/>
  <c r="W170" i="6"/>
  <c r="V171" i="6"/>
  <c r="U171" i="6" s="1"/>
  <c r="T171" i="6" s="1"/>
  <c r="W171" i="6"/>
  <c r="V172" i="6"/>
  <c r="U172" i="6" s="1"/>
  <c r="T172" i="6" s="1"/>
  <c r="W172" i="6"/>
  <c r="V173" i="6"/>
  <c r="U173" i="6" s="1"/>
  <c r="T173" i="6" s="1"/>
  <c r="W173" i="6"/>
  <c r="V174" i="6"/>
  <c r="U174" i="6" s="1"/>
  <c r="T174" i="6" s="1"/>
  <c r="W174" i="6"/>
  <c r="V175" i="6"/>
  <c r="U175" i="6" s="1"/>
  <c r="T175" i="6" s="1"/>
  <c r="W175" i="6"/>
  <c r="V176" i="6"/>
  <c r="U176" i="6" s="1"/>
  <c r="T176" i="6" s="1"/>
  <c r="W176" i="6"/>
  <c r="V177" i="6"/>
  <c r="U177" i="6" s="1"/>
  <c r="T177" i="6" s="1"/>
  <c r="W177" i="6"/>
  <c r="T73" i="2" l="1"/>
  <c r="S73" i="2" s="1"/>
  <c r="V3" i="7" l="1"/>
  <c r="U3" i="7"/>
  <c r="T3" i="7" s="1"/>
  <c r="W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3" i="6"/>
  <c r="V4" i="6"/>
  <c r="U4" i="6" s="1"/>
  <c r="T4" i="6" s="1"/>
  <c r="V5" i="6"/>
  <c r="U5" i="6" s="1"/>
  <c r="T5" i="6" s="1"/>
  <c r="V6" i="6"/>
  <c r="U6" i="6" s="1"/>
  <c r="T6" i="6" s="1"/>
  <c r="V7" i="6"/>
  <c r="U7" i="6" s="1"/>
  <c r="T7" i="6" s="1"/>
  <c r="V8" i="6"/>
  <c r="U8" i="6" s="1"/>
  <c r="T8" i="6" s="1"/>
  <c r="V9" i="6"/>
  <c r="U9" i="6" s="1"/>
  <c r="T9" i="6" s="1"/>
  <c r="V10" i="6"/>
  <c r="U10" i="6" s="1"/>
  <c r="T10" i="6" s="1"/>
  <c r="V11" i="6"/>
  <c r="U11" i="6" s="1"/>
  <c r="T11" i="6" s="1"/>
  <c r="V12" i="6"/>
  <c r="U12" i="6" s="1"/>
  <c r="T12" i="6" s="1"/>
  <c r="V13" i="6"/>
  <c r="U13" i="6" s="1"/>
  <c r="T13" i="6" s="1"/>
  <c r="V14" i="6"/>
  <c r="U14" i="6" s="1"/>
  <c r="T14" i="6" s="1"/>
  <c r="V15" i="6"/>
  <c r="U15" i="6" s="1"/>
  <c r="T15" i="6" s="1"/>
  <c r="V16" i="6"/>
  <c r="V17" i="6"/>
  <c r="U17" i="6" s="1"/>
  <c r="T17" i="6" s="1"/>
  <c r="V18" i="6"/>
  <c r="U18" i="6" s="1"/>
  <c r="T18" i="6" s="1"/>
  <c r="V19" i="6"/>
  <c r="U19" i="6" s="1"/>
  <c r="T19" i="6" s="1"/>
  <c r="V20" i="6"/>
  <c r="U20" i="6" s="1"/>
  <c r="T20" i="6" s="1"/>
  <c r="V21" i="6"/>
  <c r="U21" i="6" s="1"/>
  <c r="T21" i="6" s="1"/>
  <c r="V22" i="6"/>
  <c r="U22" i="6" s="1"/>
  <c r="T22" i="6" s="1"/>
  <c r="V23" i="6"/>
  <c r="U23" i="6" s="1"/>
  <c r="T23" i="6" s="1"/>
  <c r="V24" i="6"/>
  <c r="V25" i="6"/>
  <c r="U25" i="6" s="1"/>
  <c r="T25" i="6" s="1"/>
  <c r="V26" i="6"/>
  <c r="U26" i="6" s="1"/>
  <c r="T26" i="6" s="1"/>
  <c r="V27" i="6"/>
  <c r="U27" i="6" s="1"/>
  <c r="T27" i="6" s="1"/>
  <c r="V28" i="6"/>
  <c r="U28" i="6" s="1"/>
  <c r="T28" i="6" s="1"/>
  <c r="V29" i="6"/>
  <c r="U29" i="6" s="1"/>
  <c r="T29" i="6" s="1"/>
  <c r="V30" i="6"/>
  <c r="U30" i="6" s="1"/>
  <c r="T30" i="6" s="1"/>
  <c r="V31" i="6"/>
  <c r="U31" i="6" s="1"/>
  <c r="T31" i="6" s="1"/>
  <c r="V32" i="6"/>
  <c r="U32" i="6" s="1"/>
  <c r="T32" i="6" s="1"/>
  <c r="V33" i="6"/>
  <c r="U33" i="6" s="1"/>
  <c r="T33" i="6" s="1"/>
  <c r="V34" i="6"/>
  <c r="U34" i="6" s="1"/>
  <c r="T34" i="6" s="1"/>
  <c r="V35" i="6"/>
  <c r="U35" i="6" s="1"/>
  <c r="T35" i="6" s="1"/>
  <c r="V36" i="6"/>
  <c r="U36" i="6" s="1"/>
  <c r="T36" i="6" s="1"/>
  <c r="V37" i="6"/>
  <c r="U37" i="6" s="1"/>
  <c r="T37" i="6" s="1"/>
  <c r="V38" i="6"/>
  <c r="U38" i="6" s="1"/>
  <c r="T38" i="6" s="1"/>
  <c r="V39" i="6"/>
  <c r="U39" i="6" s="1"/>
  <c r="T39" i="6" s="1"/>
  <c r="V40" i="6"/>
  <c r="U40" i="6" s="1"/>
  <c r="T40" i="6" s="1"/>
  <c r="V41" i="6"/>
  <c r="U41" i="6" s="1"/>
  <c r="T41" i="6" s="1"/>
  <c r="V42" i="6"/>
  <c r="U42" i="6" s="1"/>
  <c r="T42" i="6" s="1"/>
  <c r="V43" i="6"/>
  <c r="U43" i="6" s="1"/>
  <c r="T43" i="6" s="1"/>
  <c r="V44" i="6"/>
  <c r="U44" i="6" s="1"/>
  <c r="T44" i="6" s="1"/>
  <c r="V45" i="6"/>
  <c r="U45" i="6" s="1"/>
  <c r="T45" i="6" s="1"/>
  <c r="V46" i="6"/>
  <c r="U46" i="6" s="1"/>
  <c r="T46" i="6" s="1"/>
  <c r="V47" i="6"/>
  <c r="U47" i="6" s="1"/>
  <c r="T47" i="6" s="1"/>
  <c r="V48" i="6"/>
  <c r="V49" i="6"/>
  <c r="U49" i="6" s="1"/>
  <c r="T49" i="6" s="1"/>
  <c r="V50" i="6"/>
  <c r="U50" i="6" s="1"/>
  <c r="T50" i="6" s="1"/>
  <c r="V51" i="6"/>
  <c r="U51" i="6" s="1"/>
  <c r="T51" i="6" s="1"/>
  <c r="V52" i="6"/>
  <c r="U52" i="6" s="1"/>
  <c r="T52" i="6" s="1"/>
  <c r="V53" i="6"/>
  <c r="U53" i="6" s="1"/>
  <c r="T53" i="6" s="1"/>
  <c r="V54" i="6"/>
  <c r="U54" i="6" s="1"/>
  <c r="T54" i="6" s="1"/>
  <c r="V55" i="6"/>
  <c r="U55" i="6" s="1"/>
  <c r="T55" i="6" s="1"/>
  <c r="V56" i="6"/>
  <c r="V57" i="6"/>
  <c r="U57" i="6" s="1"/>
  <c r="T57" i="6" s="1"/>
  <c r="V58" i="6"/>
  <c r="U58" i="6" s="1"/>
  <c r="T58" i="6" s="1"/>
  <c r="V59" i="6"/>
  <c r="U59" i="6" s="1"/>
  <c r="T59" i="6" s="1"/>
  <c r="V60" i="6"/>
  <c r="U60" i="6" s="1"/>
  <c r="T60" i="6" s="1"/>
  <c r="V61" i="6"/>
  <c r="U61" i="6" s="1"/>
  <c r="T61" i="6" s="1"/>
  <c r="V62" i="6"/>
  <c r="U62" i="6" s="1"/>
  <c r="T62" i="6" s="1"/>
  <c r="V63" i="6"/>
  <c r="U63" i="6" s="1"/>
  <c r="T63" i="6" s="1"/>
  <c r="V64" i="6"/>
  <c r="U64" i="6" s="1"/>
  <c r="T64" i="6" s="1"/>
  <c r="V65" i="6"/>
  <c r="U65" i="6" s="1"/>
  <c r="T65" i="6" s="1"/>
  <c r="V66" i="6"/>
  <c r="U66" i="6" s="1"/>
  <c r="T66" i="6" s="1"/>
  <c r="V67" i="6"/>
  <c r="U67" i="6" s="1"/>
  <c r="T67" i="6" s="1"/>
  <c r="V68" i="6"/>
  <c r="U68" i="6" s="1"/>
  <c r="T68" i="6" s="1"/>
  <c r="V69" i="6"/>
  <c r="U69" i="6" s="1"/>
  <c r="T69" i="6" s="1"/>
  <c r="V70" i="6"/>
  <c r="U70" i="6" s="1"/>
  <c r="T70" i="6" s="1"/>
  <c r="V71" i="6"/>
  <c r="U71" i="6" s="1"/>
  <c r="T71" i="6" s="1"/>
  <c r="V72" i="6"/>
  <c r="U72" i="6" s="1"/>
  <c r="T72" i="6" s="1"/>
  <c r="V73" i="6"/>
  <c r="U73" i="6" s="1"/>
  <c r="T73" i="6" s="1"/>
  <c r="V74" i="6"/>
  <c r="U74" i="6" s="1"/>
  <c r="T74" i="6" s="1"/>
  <c r="V75" i="6"/>
  <c r="U75" i="6" s="1"/>
  <c r="T75" i="6" s="1"/>
  <c r="V76" i="6"/>
  <c r="U76" i="6" s="1"/>
  <c r="T76" i="6" s="1"/>
  <c r="V77" i="6"/>
  <c r="U77" i="6" s="1"/>
  <c r="T77" i="6" s="1"/>
  <c r="V78" i="6"/>
  <c r="U78" i="6" s="1"/>
  <c r="T78" i="6" s="1"/>
  <c r="V79" i="6"/>
  <c r="U79" i="6" s="1"/>
  <c r="T79" i="6" s="1"/>
  <c r="V80" i="6"/>
  <c r="V81" i="6"/>
  <c r="U81" i="6" s="1"/>
  <c r="T81" i="6" s="1"/>
  <c r="V82" i="6"/>
  <c r="U82" i="6" s="1"/>
  <c r="T82" i="6" s="1"/>
  <c r="V83" i="6"/>
  <c r="U83" i="6" s="1"/>
  <c r="T83" i="6" s="1"/>
  <c r="V84" i="6"/>
  <c r="U84" i="6" s="1"/>
  <c r="T84" i="6" s="1"/>
  <c r="V85" i="6"/>
  <c r="U85" i="6" s="1"/>
  <c r="T85" i="6" s="1"/>
  <c r="V86" i="6"/>
  <c r="U86" i="6" s="1"/>
  <c r="T86" i="6" s="1"/>
  <c r="V87" i="6"/>
  <c r="U87" i="6" s="1"/>
  <c r="T87" i="6" s="1"/>
  <c r="V88" i="6"/>
  <c r="V89" i="6"/>
  <c r="U89" i="6" s="1"/>
  <c r="T89" i="6" s="1"/>
  <c r="V90" i="6"/>
  <c r="U90" i="6" s="1"/>
  <c r="T90" i="6" s="1"/>
  <c r="V91" i="6"/>
  <c r="U91" i="6" s="1"/>
  <c r="T91" i="6" s="1"/>
  <c r="V92" i="6"/>
  <c r="U92" i="6" s="1"/>
  <c r="T92" i="6" s="1"/>
  <c r="V93" i="6"/>
  <c r="U93" i="6" s="1"/>
  <c r="T93" i="6" s="1"/>
  <c r="V94" i="6"/>
  <c r="U94" i="6" s="1"/>
  <c r="T94" i="6" s="1"/>
  <c r="V95" i="6"/>
  <c r="U95" i="6" s="1"/>
  <c r="T95" i="6" s="1"/>
  <c r="V96" i="6"/>
  <c r="U96" i="6" s="1"/>
  <c r="T96" i="6" s="1"/>
  <c r="V97" i="6"/>
  <c r="U97" i="6" s="1"/>
  <c r="T97" i="6" s="1"/>
  <c r="V98" i="6"/>
  <c r="U98" i="6" s="1"/>
  <c r="T98" i="6" s="1"/>
  <c r="V99" i="6"/>
  <c r="U99" i="6" s="1"/>
  <c r="T99" i="6" s="1"/>
  <c r="V100" i="6"/>
  <c r="U100" i="6" s="1"/>
  <c r="T100" i="6" s="1"/>
  <c r="V101" i="6"/>
  <c r="U101" i="6" s="1"/>
  <c r="T101" i="6" s="1"/>
  <c r="V102" i="6"/>
  <c r="U102" i="6" s="1"/>
  <c r="T102" i="6" s="1"/>
  <c r="V103" i="6"/>
  <c r="U103" i="6" s="1"/>
  <c r="T103" i="6" s="1"/>
  <c r="V104" i="6"/>
  <c r="U104" i="6" s="1"/>
  <c r="T104" i="6" s="1"/>
  <c r="V105" i="6"/>
  <c r="U105" i="6" s="1"/>
  <c r="T105" i="6" s="1"/>
  <c r="V106" i="6"/>
  <c r="U106" i="6" s="1"/>
  <c r="T106" i="6" s="1"/>
  <c r="V107" i="6"/>
  <c r="U107" i="6" s="1"/>
  <c r="T107" i="6" s="1"/>
  <c r="V108" i="6"/>
  <c r="U108" i="6" s="1"/>
  <c r="T108" i="6" s="1"/>
  <c r="V109" i="6"/>
  <c r="U109" i="6" s="1"/>
  <c r="T109" i="6" s="1"/>
  <c r="V110" i="6"/>
  <c r="U110" i="6" s="1"/>
  <c r="T110" i="6" s="1"/>
  <c r="V111" i="6"/>
  <c r="U111" i="6" s="1"/>
  <c r="T111" i="6" s="1"/>
  <c r="V112" i="6"/>
  <c r="U112" i="6" s="1"/>
  <c r="T112" i="6" s="1"/>
  <c r="V113" i="6"/>
  <c r="U113" i="6" s="1"/>
  <c r="T113" i="6" s="1"/>
  <c r="V114" i="6"/>
  <c r="U114" i="6" s="1"/>
  <c r="T114" i="6" s="1"/>
  <c r="V115" i="6"/>
  <c r="U115" i="6" s="1"/>
  <c r="T115" i="6" s="1"/>
  <c r="V116" i="6"/>
  <c r="U116" i="6" s="1"/>
  <c r="T116" i="6" s="1"/>
  <c r="V117" i="6"/>
  <c r="U117" i="6" s="1"/>
  <c r="T117" i="6" s="1"/>
  <c r="V118" i="6"/>
  <c r="U118" i="6" s="1"/>
  <c r="T118" i="6" s="1"/>
  <c r="V119" i="6"/>
  <c r="U119" i="6" s="1"/>
  <c r="T119" i="6" s="1"/>
  <c r="V120" i="6"/>
  <c r="U120" i="6" s="1"/>
  <c r="T120" i="6" s="1"/>
  <c r="V121" i="6"/>
  <c r="U121" i="6" s="1"/>
  <c r="T121" i="6" s="1"/>
  <c r="V122" i="6"/>
  <c r="U122" i="6" s="1"/>
  <c r="T122" i="6" s="1"/>
  <c r="V123" i="6"/>
  <c r="U123" i="6" s="1"/>
  <c r="T123" i="6" s="1"/>
  <c r="V124" i="6"/>
  <c r="U124" i="6" s="1"/>
  <c r="T124" i="6" s="1"/>
  <c r="V125" i="6"/>
  <c r="U125" i="6" s="1"/>
  <c r="T125" i="6" s="1"/>
  <c r="V126" i="6"/>
  <c r="U126" i="6" s="1"/>
  <c r="T126" i="6" s="1"/>
  <c r="V127" i="6"/>
  <c r="U127" i="6" s="1"/>
  <c r="T127" i="6" s="1"/>
  <c r="V128" i="6"/>
  <c r="V129" i="6"/>
  <c r="U129" i="6" s="1"/>
  <c r="T129" i="6" s="1"/>
  <c r="V130" i="6"/>
  <c r="U130" i="6" s="1"/>
  <c r="T130" i="6" s="1"/>
  <c r="V131" i="6"/>
  <c r="U131" i="6" s="1"/>
  <c r="T131" i="6" s="1"/>
  <c r="V132" i="6"/>
  <c r="U132" i="6" s="1"/>
  <c r="T132" i="6" s="1"/>
  <c r="V133" i="6"/>
  <c r="U133" i="6" s="1"/>
  <c r="T133" i="6" s="1"/>
  <c r="V134" i="6"/>
  <c r="U134" i="6" s="1"/>
  <c r="T134" i="6" s="1"/>
  <c r="V3" i="6"/>
  <c r="U3" i="6" s="1"/>
  <c r="T4" i="4"/>
  <c r="S4" i="4" s="1"/>
  <c r="T6" i="4"/>
  <c r="S6" i="4" s="1"/>
  <c r="T7" i="4"/>
  <c r="S7" i="4" s="1"/>
  <c r="T8" i="4"/>
  <c r="S8" i="4" s="1"/>
  <c r="T9" i="4"/>
  <c r="S9" i="4" s="1"/>
  <c r="T10" i="4"/>
  <c r="S10" i="4" s="1"/>
  <c r="T11" i="4"/>
  <c r="S11" i="4" s="1"/>
  <c r="T13" i="4"/>
  <c r="S13" i="4" s="1"/>
  <c r="T14" i="4"/>
  <c r="S14" i="4" s="1"/>
  <c r="T15" i="4"/>
  <c r="S15" i="4" s="1"/>
  <c r="T16" i="4"/>
  <c r="S16" i="4" s="1"/>
  <c r="T17" i="4"/>
  <c r="T18" i="4"/>
  <c r="S18" i="4" s="1"/>
  <c r="T19" i="4"/>
  <c r="S19" i="4" s="1"/>
  <c r="T20" i="4"/>
  <c r="S20" i="4" s="1"/>
  <c r="T21" i="4"/>
  <c r="S21" i="4" s="1"/>
  <c r="T22" i="4"/>
  <c r="T23" i="4"/>
  <c r="S23" i="4" s="1"/>
  <c r="T25" i="4"/>
  <c r="S25" i="4" s="1"/>
  <c r="T26" i="4"/>
  <c r="S26" i="4" s="1"/>
  <c r="T27" i="4"/>
  <c r="S27" i="4" s="1"/>
  <c r="T28" i="4"/>
  <c r="S28" i="4" s="1"/>
  <c r="T30" i="4"/>
  <c r="S30" i="4" s="1"/>
  <c r="T31" i="4"/>
  <c r="S31" i="4" s="1"/>
  <c r="T32" i="4"/>
  <c r="S32" i="4" s="1"/>
  <c r="T33" i="4"/>
  <c r="T34" i="4"/>
  <c r="S34" i="4" s="1"/>
  <c r="T35" i="4"/>
  <c r="S35" i="4" s="1"/>
  <c r="T36" i="4"/>
  <c r="T37" i="4"/>
  <c r="S37" i="4" s="1"/>
  <c r="T38" i="4"/>
  <c r="T39" i="4"/>
  <c r="S39" i="4" s="1"/>
  <c r="T40" i="4"/>
  <c r="S40" i="4" s="1"/>
  <c r="T41" i="4"/>
  <c r="S41" i="4" s="1"/>
  <c r="T42" i="4"/>
  <c r="T43" i="4"/>
  <c r="S43" i="4" s="1"/>
  <c r="T44" i="4"/>
  <c r="S44" i="4" s="1"/>
  <c r="T45" i="4"/>
  <c r="S45" i="4" s="1"/>
  <c r="T46" i="4"/>
  <c r="S46" i="4" s="1"/>
  <c r="T47" i="4"/>
  <c r="S47" i="4" s="1"/>
  <c r="T48" i="4"/>
  <c r="S48" i="4" s="1"/>
  <c r="T49" i="4"/>
  <c r="S49" i="4" s="1"/>
  <c r="T50" i="4"/>
  <c r="T51" i="4"/>
  <c r="S51" i="4" s="1"/>
  <c r="T52" i="4"/>
  <c r="S52" i="4" s="1"/>
  <c r="T53" i="4"/>
  <c r="S53" i="4" s="1"/>
  <c r="T54" i="4"/>
  <c r="S54" i="4" s="1"/>
  <c r="T55" i="4"/>
  <c r="S55" i="4" s="1"/>
  <c r="T56" i="4"/>
  <c r="S56" i="4" s="1"/>
  <c r="T57" i="4"/>
  <c r="S57" i="4" s="1"/>
  <c r="T58" i="4"/>
  <c r="S58" i="4" s="1"/>
  <c r="T59" i="4"/>
  <c r="S59" i="4" s="1"/>
  <c r="T60" i="4"/>
  <c r="S60" i="4" s="1"/>
  <c r="T61" i="4"/>
  <c r="S61" i="4" s="1"/>
  <c r="T62" i="4"/>
  <c r="S62" i="4" s="1"/>
  <c r="T63" i="4"/>
  <c r="S63" i="4" s="1"/>
  <c r="T64" i="4"/>
  <c r="S64" i="4" s="1"/>
  <c r="T65" i="4"/>
  <c r="S65" i="4" s="1"/>
  <c r="T66" i="4"/>
  <c r="S66" i="4" s="1"/>
  <c r="T67" i="4"/>
  <c r="S67" i="4" s="1"/>
  <c r="T69" i="4"/>
  <c r="S69" i="4" s="1"/>
  <c r="T70" i="4"/>
  <c r="S70" i="4" s="1"/>
  <c r="T71" i="4"/>
  <c r="S71" i="4" s="1"/>
  <c r="T72" i="4"/>
  <c r="S72" i="4" s="1"/>
  <c r="T73" i="4"/>
  <c r="S73" i="4" s="1"/>
  <c r="T74" i="4"/>
  <c r="S74" i="4" s="1"/>
  <c r="T75" i="4"/>
  <c r="T76" i="4"/>
  <c r="S76" i="4" s="1"/>
  <c r="T77" i="4"/>
  <c r="S77" i="4" s="1"/>
  <c r="T78" i="4"/>
  <c r="S78" i="4" s="1"/>
  <c r="T79" i="4"/>
  <c r="S79" i="4" s="1"/>
  <c r="T80" i="4"/>
  <c r="S80" i="4" s="1"/>
  <c r="T81" i="4"/>
  <c r="S81" i="4" s="1"/>
  <c r="T82" i="4"/>
  <c r="S82" i="4" s="1"/>
  <c r="T83" i="4"/>
  <c r="S83" i="4" s="1"/>
  <c r="T85" i="4"/>
  <c r="T86" i="4"/>
  <c r="S86" i="4" s="1"/>
  <c r="T87" i="4"/>
  <c r="S87" i="4" s="1"/>
  <c r="T88" i="4"/>
  <c r="T3" i="4"/>
  <c r="S22" i="4"/>
  <c r="S38" i="4"/>
  <c r="S42" i="4"/>
  <c r="S50" i="4"/>
  <c r="S75" i="4"/>
  <c r="W4" i="3"/>
  <c r="V4" i="3" s="1"/>
  <c r="W5" i="3"/>
  <c r="V5" i="3" s="1"/>
  <c r="W8" i="3"/>
  <c r="V8" i="3" s="1"/>
  <c r="W9" i="3"/>
  <c r="W12" i="3"/>
  <c r="W13" i="3"/>
  <c r="W16" i="3"/>
  <c r="V16" i="3" s="1"/>
  <c r="W17" i="3"/>
  <c r="W20" i="3"/>
  <c r="V20" i="3" s="1"/>
  <c r="W21" i="3"/>
  <c r="W22" i="3"/>
  <c r="W23" i="3"/>
  <c r="V23" i="3" s="1"/>
  <c r="W26" i="3"/>
  <c r="V26" i="3" s="1"/>
  <c r="W27" i="3"/>
  <c r="V27" i="3" s="1"/>
  <c r="W28" i="3"/>
  <c r="V28" i="3" s="1"/>
  <c r="W29" i="3"/>
  <c r="W30" i="3"/>
  <c r="V30" i="3" s="1"/>
  <c r="W31" i="3"/>
  <c r="W32" i="3"/>
  <c r="V32" i="3" s="1"/>
  <c r="W33" i="3"/>
  <c r="W34" i="3"/>
  <c r="V34" i="3" s="1"/>
  <c r="W35" i="3"/>
  <c r="V35" i="3" s="1"/>
  <c r="W36" i="3"/>
  <c r="V36" i="3" s="1"/>
  <c r="W37" i="3"/>
  <c r="V37" i="3" s="1"/>
  <c r="W38" i="3"/>
  <c r="W39" i="3"/>
  <c r="V39" i="3" s="1"/>
  <c r="W40" i="3"/>
  <c r="V40" i="3" s="1"/>
  <c r="W41" i="3"/>
  <c r="V41" i="3" s="1"/>
  <c r="W42" i="3"/>
  <c r="W43" i="3"/>
  <c r="W44" i="3"/>
  <c r="V44" i="3" s="1"/>
  <c r="W45" i="3"/>
  <c r="V45" i="3" s="1"/>
  <c r="W46" i="3"/>
  <c r="V46" i="3" s="1"/>
  <c r="W47" i="3"/>
  <c r="V47" i="3" s="1"/>
  <c r="W48" i="3"/>
  <c r="W49" i="3"/>
  <c r="V49" i="3" s="1"/>
  <c r="W50" i="3"/>
  <c r="V50" i="3" s="1"/>
  <c r="W51" i="3"/>
  <c r="W52" i="3"/>
  <c r="W53" i="3"/>
  <c r="V53" i="3" s="1"/>
  <c r="W54" i="3"/>
  <c r="V54" i="3" s="1"/>
  <c r="W55" i="3"/>
  <c r="W56" i="3"/>
  <c r="V56" i="3" s="1"/>
  <c r="W57" i="3"/>
  <c r="V57" i="3" s="1"/>
  <c r="W58" i="3"/>
  <c r="V58" i="3" s="1"/>
  <c r="W59" i="3"/>
  <c r="V59" i="3" s="1"/>
  <c r="W60" i="3"/>
  <c r="V60" i="3" s="1"/>
  <c r="W61" i="3"/>
  <c r="W62" i="3"/>
  <c r="V62" i="3" s="1"/>
  <c r="W63" i="3"/>
  <c r="W64" i="3"/>
  <c r="V64" i="3" s="1"/>
  <c r="W65" i="3"/>
  <c r="V65" i="3" s="1"/>
  <c r="W66" i="3"/>
  <c r="V66" i="3" s="1"/>
  <c r="W67" i="3"/>
  <c r="V67" i="3" s="1"/>
  <c r="W68" i="3"/>
  <c r="V68" i="3" s="1"/>
  <c r="W69" i="3"/>
  <c r="V69" i="3" s="1"/>
  <c r="W70" i="3"/>
  <c r="V70" i="3" s="1"/>
  <c r="W71" i="3"/>
  <c r="W72" i="3"/>
  <c r="V72" i="3" s="1"/>
  <c r="W73" i="3"/>
  <c r="V73" i="3" s="1"/>
  <c r="W74" i="3"/>
  <c r="V74" i="3" s="1"/>
  <c r="W75" i="3"/>
  <c r="V75" i="3" s="1"/>
  <c r="W76" i="3"/>
  <c r="V76" i="3" s="1"/>
  <c r="W77" i="3"/>
  <c r="V77" i="3" s="1"/>
  <c r="W78" i="3"/>
  <c r="V78" i="3" s="1"/>
  <c r="W79" i="3"/>
  <c r="V79" i="3" s="1"/>
  <c r="W80" i="3"/>
  <c r="V80" i="3" s="1"/>
  <c r="W81" i="3"/>
  <c r="W82" i="3"/>
  <c r="V82" i="3" s="1"/>
  <c r="W83" i="3"/>
  <c r="V83" i="3" s="1"/>
  <c r="W84" i="3"/>
  <c r="V84" i="3" s="1"/>
  <c r="W85" i="3"/>
  <c r="V85" i="3" s="1"/>
  <c r="W86" i="3"/>
  <c r="V86" i="3" s="1"/>
  <c r="W87" i="3"/>
  <c r="V87" i="3" s="1"/>
  <c r="W88" i="3"/>
  <c r="W89" i="3"/>
  <c r="V89" i="3" s="1"/>
  <c r="W90" i="3"/>
  <c r="V90" i="3" s="1"/>
  <c r="W91" i="3"/>
  <c r="V91" i="3" s="1"/>
  <c r="W92" i="3"/>
  <c r="V92" i="3" s="1"/>
  <c r="W93" i="3"/>
  <c r="V93" i="3" s="1"/>
  <c r="W94" i="3"/>
  <c r="V94" i="3" s="1"/>
  <c r="W95" i="3"/>
  <c r="V95" i="3" s="1"/>
  <c r="W96" i="3"/>
  <c r="W97" i="3"/>
  <c r="V97" i="3" s="1"/>
  <c r="W98" i="3"/>
  <c r="V98" i="3" s="1"/>
  <c r="W99" i="3"/>
  <c r="V99" i="3" s="1"/>
  <c r="W100" i="3"/>
  <c r="V100" i="3" s="1"/>
  <c r="W101" i="3"/>
  <c r="W102" i="3"/>
  <c r="W103" i="3"/>
  <c r="W104" i="3"/>
  <c r="V104" i="3" s="1"/>
  <c r="W105" i="3"/>
  <c r="W106" i="3"/>
  <c r="V106" i="3" s="1"/>
  <c r="W107" i="3"/>
  <c r="V107" i="3" s="1"/>
  <c r="W108" i="3"/>
  <c r="V108" i="3" s="1"/>
  <c r="W109" i="3"/>
  <c r="V109" i="3" s="1"/>
  <c r="W110" i="3"/>
  <c r="V110" i="3" s="1"/>
  <c r="W111" i="3"/>
  <c r="V111" i="3" s="1"/>
  <c r="W112" i="3"/>
  <c r="W113" i="3"/>
  <c r="V113" i="3" s="1"/>
  <c r="W114" i="3"/>
  <c r="V114" i="3" s="1"/>
  <c r="W115" i="3"/>
  <c r="W116" i="3"/>
  <c r="W117" i="3"/>
  <c r="V117" i="3" s="1"/>
  <c r="W118" i="3"/>
  <c r="V118" i="3" s="1"/>
  <c r="W119" i="3"/>
  <c r="V119" i="3" s="1"/>
  <c r="W120" i="3"/>
  <c r="W121" i="3"/>
  <c r="V121" i="3" s="1"/>
  <c r="W122" i="3"/>
  <c r="V122" i="3" s="1"/>
  <c r="W123" i="3"/>
  <c r="W124" i="3"/>
  <c r="W125" i="3"/>
  <c r="V125" i="3" s="1"/>
  <c r="W126" i="3"/>
  <c r="V126" i="3" s="1"/>
  <c r="W127" i="3"/>
  <c r="V127" i="3" s="1"/>
  <c r="W128" i="3"/>
  <c r="V128" i="3" s="1"/>
  <c r="W129" i="3"/>
  <c r="V129" i="3" s="1"/>
  <c r="W130" i="3"/>
  <c r="V130" i="3" s="1"/>
  <c r="W131" i="3"/>
  <c r="W132" i="3"/>
  <c r="V132" i="3" s="1"/>
  <c r="W133" i="3"/>
  <c r="W134" i="3"/>
  <c r="V134" i="3" s="1"/>
  <c r="W135" i="3"/>
  <c r="V135" i="3" s="1"/>
  <c r="W136" i="3"/>
  <c r="W137" i="3"/>
  <c r="V137" i="3" s="1"/>
  <c r="W138" i="3"/>
  <c r="V138" i="3" s="1"/>
  <c r="W139" i="3"/>
  <c r="V139" i="3" s="1"/>
  <c r="W140" i="3"/>
  <c r="V140" i="3" s="1"/>
  <c r="W141" i="3"/>
  <c r="V141" i="3" s="1"/>
  <c r="W142" i="3"/>
  <c r="V142" i="3" s="1"/>
  <c r="W143" i="3"/>
  <c r="V143" i="3" s="1"/>
  <c r="W144" i="3"/>
  <c r="V144" i="3" s="1"/>
  <c r="W145" i="3"/>
  <c r="V145" i="3" s="1"/>
  <c r="W146" i="3"/>
  <c r="V146" i="3" s="1"/>
  <c r="W147" i="3"/>
  <c r="V147" i="3" s="1"/>
  <c r="W148" i="3"/>
  <c r="V148" i="3" s="1"/>
  <c r="W149" i="3"/>
  <c r="V149" i="3" s="1"/>
  <c r="W150" i="3"/>
  <c r="V150" i="3" s="1"/>
  <c r="W151" i="3"/>
  <c r="V151" i="3" s="1"/>
  <c r="W152" i="3"/>
  <c r="W153" i="3"/>
  <c r="V153" i="3" s="1"/>
  <c r="W154" i="3"/>
  <c r="V154" i="3" s="1"/>
  <c r="W155" i="3"/>
  <c r="V155" i="3" s="1"/>
  <c r="W156" i="3"/>
  <c r="V156" i="3" s="1"/>
  <c r="W157" i="3"/>
  <c r="V157" i="3" s="1"/>
  <c r="W158" i="3"/>
  <c r="V158" i="3" s="1"/>
  <c r="W159" i="3"/>
  <c r="V159" i="3" s="1"/>
  <c r="W160" i="3"/>
  <c r="V160" i="3" s="1"/>
  <c r="W161" i="3"/>
  <c r="V161" i="3" s="1"/>
  <c r="W162" i="3"/>
  <c r="V162" i="3" s="1"/>
  <c r="W163" i="3"/>
  <c r="V163" i="3" s="1"/>
  <c r="W164" i="3"/>
  <c r="V164" i="3" s="1"/>
  <c r="W165" i="3"/>
  <c r="V165" i="3" s="1"/>
  <c r="W166" i="3"/>
  <c r="V166" i="3" s="1"/>
  <c r="W167" i="3"/>
  <c r="V167" i="3" s="1"/>
  <c r="W168" i="3"/>
  <c r="V168" i="3" s="1"/>
  <c r="W169" i="3"/>
  <c r="V169" i="3" s="1"/>
  <c r="W170" i="3"/>
  <c r="V170" i="3" s="1"/>
  <c r="W171" i="3"/>
  <c r="V171" i="3" s="1"/>
  <c r="W172" i="3"/>
  <c r="W173" i="3"/>
  <c r="W174" i="3"/>
  <c r="V174" i="3" s="1"/>
  <c r="W175" i="3"/>
  <c r="V175" i="3" s="1"/>
  <c r="W176" i="3"/>
  <c r="V176" i="3" s="1"/>
  <c r="W177" i="3"/>
  <c r="V177" i="3" s="1"/>
  <c r="W178" i="3"/>
  <c r="V178" i="3" s="1"/>
  <c r="W179" i="3"/>
  <c r="V179" i="3" s="1"/>
  <c r="W180" i="3"/>
  <c r="W181" i="3"/>
  <c r="W182" i="3"/>
  <c r="V182" i="3" s="1"/>
  <c r="W183" i="3"/>
  <c r="V183" i="3" s="1"/>
  <c r="W184" i="3"/>
  <c r="W185" i="3"/>
  <c r="V185" i="3" s="1"/>
  <c r="W186" i="3"/>
  <c r="V186" i="3" s="1"/>
  <c r="W187" i="3"/>
  <c r="V187" i="3" s="1"/>
  <c r="W188" i="3"/>
  <c r="V188" i="3" s="1"/>
  <c r="W189" i="3"/>
  <c r="V189" i="3" s="1"/>
  <c r="W190" i="3"/>
  <c r="V190" i="3" s="1"/>
  <c r="W191" i="3"/>
  <c r="V191" i="3" s="1"/>
  <c r="W192" i="3"/>
  <c r="V192" i="3" s="1"/>
  <c r="W193" i="3"/>
  <c r="V193" i="3" s="1"/>
  <c r="W194" i="3"/>
  <c r="V194" i="3" s="1"/>
  <c r="W195" i="3"/>
  <c r="V195" i="3" s="1"/>
  <c r="W196" i="3"/>
  <c r="W3" i="3"/>
  <c r="V22" i="3"/>
  <c r="V31" i="3"/>
  <c r="V38" i="3"/>
  <c r="V42" i="3"/>
  <c r="V43" i="3"/>
  <c r="V51" i="3"/>
  <c r="V55" i="3"/>
  <c r="V63" i="3"/>
  <c r="V71" i="3"/>
  <c r="V102" i="3"/>
  <c r="V103" i="3"/>
  <c r="V115" i="3"/>
  <c r="V123" i="3"/>
  <c r="V131" i="3"/>
  <c r="W6" i="3"/>
  <c r="V6" i="3" s="1"/>
  <c r="W7" i="3"/>
  <c r="W10" i="3"/>
  <c r="V10" i="3" s="1"/>
  <c r="W11" i="3"/>
  <c r="V11" i="3" s="1"/>
  <c r="W14" i="3"/>
  <c r="W15" i="3"/>
  <c r="V15" i="3" s="1"/>
  <c r="W18" i="3"/>
  <c r="W19" i="3"/>
  <c r="V19" i="3" s="1"/>
  <c r="W24" i="3"/>
  <c r="W25" i="3"/>
  <c r="V25" i="3" s="1"/>
  <c r="U16" i="6"/>
  <c r="T16" i="6" s="1"/>
  <c r="U24" i="6"/>
  <c r="T24" i="6" s="1"/>
  <c r="U48" i="6"/>
  <c r="T48" i="6" s="1"/>
  <c r="U56" i="6"/>
  <c r="T56" i="6" s="1"/>
  <c r="U80" i="6"/>
  <c r="T80" i="6" s="1"/>
  <c r="U88" i="6"/>
  <c r="T88" i="6" s="1"/>
  <c r="U128" i="6"/>
  <c r="T128" i="6" s="1"/>
  <c r="T5" i="4"/>
  <c r="T12" i="4"/>
  <c r="S12" i="4" s="1"/>
  <c r="T24" i="4"/>
  <c r="S24" i="4" s="1"/>
  <c r="T29" i="4"/>
  <c r="T68" i="4"/>
  <c r="S68" i="4" s="1"/>
  <c r="T84" i="4"/>
  <c r="S85" i="4" l="1"/>
  <c r="S33" i="4"/>
  <c r="S17" i="4"/>
  <c r="V181" i="3"/>
  <c r="V173" i="3"/>
  <c r="V133" i="3"/>
  <c r="V105" i="3"/>
  <c r="V101" i="3"/>
  <c r="V81" i="3"/>
  <c r="V61" i="3"/>
  <c r="V29" i="3"/>
  <c r="V21" i="3"/>
  <c r="V196" i="3"/>
  <c r="V184" i="3"/>
  <c r="V180" i="3"/>
  <c r="V172" i="3"/>
  <c r="V152" i="3"/>
  <c r="V136" i="3"/>
  <c r="V124" i="3"/>
  <c r="V120" i="3"/>
  <c r="V116" i="3"/>
  <c r="V112" i="3"/>
  <c r="V96" i="3"/>
  <c r="V88" i="3"/>
  <c r="V52" i="3"/>
  <c r="S3" i="4"/>
  <c r="K3" i="4" s="1"/>
  <c r="S3" i="7"/>
  <c r="J3" i="7" s="1"/>
  <c r="T3" i="6"/>
  <c r="K3" i="6" s="1"/>
  <c r="E8" i="11" s="1"/>
  <c r="S88" i="4"/>
  <c r="S29" i="4"/>
  <c r="S5" i="4"/>
  <c r="S84" i="4"/>
  <c r="S36" i="4"/>
  <c r="V7" i="3"/>
  <c r="V18" i="3"/>
  <c r="V14" i="3"/>
  <c r="V33" i="3"/>
  <c r="V17" i="3"/>
  <c r="V13" i="3"/>
  <c r="V9" i="3"/>
  <c r="V48" i="3"/>
  <c r="V24" i="3"/>
  <c r="V12" i="3"/>
  <c r="V3" i="3"/>
  <c r="U3" i="3" s="1"/>
  <c r="T3" i="3" l="1"/>
  <c r="E8" i="9" s="1"/>
  <c r="L3" i="7"/>
  <c r="H8" i="11"/>
  <c r="U133" i="5"/>
  <c r="T133" i="5" s="1"/>
  <c r="V133" i="5"/>
  <c r="U134" i="5"/>
  <c r="V134" i="5"/>
  <c r="U135" i="5"/>
  <c r="V135" i="5"/>
  <c r="U93" i="5"/>
  <c r="V93" i="5"/>
  <c r="U94" i="5"/>
  <c r="T94" i="5" s="1"/>
  <c r="S94" i="5" s="1"/>
  <c r="V94" i="5"/>
  <c r="U95" i="5"/>
  <c r="V95" i="5"/>
  <c r="U96" i="5"/>
  <c r="V96" i="5"/>
  <c r="U97" i="5"/>
  <c r="V97" i="5"/>
  <c r="U98" i="5"/>
  <c r="T98" i="5" s="1"/>
  <c r="V98" i="5"/>
  <c r="U99" i="5"/>
  <c r="V99" i="5"/>
  <c r="U100" i="5"/>
  <c r="V100" i="5"/>
  <c r="U101" i="5"/>
  <c r="V101" i="5"/>
  <c r="U102" i="5"/>
  <c r="T102" i="5" s="1"/>
  <c r="S102" i="5" s="1"/>
  <c r="V102" i="5"/>
  <c r="U103" i="5"/>
  <c r="V103" i="5"/>
  <c r="U104" i="5"/>
  <c r="V104" i="5"/>
  <c r="U105" i="5"/>
  <c r="V105" i="5"/>
  <c r="U106" i="5"/>
  <c r="T106" i="5" s="1"/>
  <c r="S106" i="5" s="1"/>
  <c r="V106" i="5"/>
  <c r="U107" i="5"/>
  <c r="V107" i="5"/>
  <c r="U108" i="5"/>
  <c r="V108" i="5"/>
  <c r="U109" i="5"/>
  <c r="V109" i="5"/>
  <c r="U110" i="5"/>
  <c r="T110" i="5" s="1"/>
  <c r="S110" i="5" s="1"/>
  <c r="V110" i="5"/>
  <c r="U111" i="5"/>
  <c r="V111" i="5"/>
  <c r="U112" i="5"/>
  <c r="V112" i="5"/>
  <c r="U113" i="5"/>
  <c r="V113" i="5"/>
  <c r="U114" i="5"/>
  <c r="T114" i="5" s="1"/>
  <c r="V114" i="5"/>
  <c r="U115" i="5"/>
  <c r="V115" i="5"/>
  <c r="U116" i="5"/>
  <c r="V116" i="5"/>
  <c r="U117" i="5"/>
  <c r="V117" i="5"/>
  <c r="U118" i="5"/>
  <c r="T118" i="5" s="1"/>
  <c r="S118" i="5" s="1"/>
  <c r="V118" i="5"/>
  <c r="U119" i="5"/>
  <c r="V119" i="5"/>
  <c r="U120" i="5"/>
  <c r="V120" i="5"/>
  <c r="U121" i="5"/>
  <c r="V121" i="5"/>
  <c r="U122" i="5"/>
  <c r="T122" i="5" s="1"/>
  <c r="V122" i="5"/>
  <c r="U123" i="5"/>
  <c r="V123" i="5"/>
  <c r="U124" i="5"/>
  <c r="V124" i="5"/>
  <c r="U125" i="5"/>
  <c r="V125" i="5"/>
  <c r="U126" i="5"/>
  <c r="T126" i="5" s="1"/>
  <c r="V126" i="5"/>
  <c r="U127" i="5"/>
  <c r="V127" i="5"/>
  <c r="U128" i="5"/>
  <c r="V128" i="5"/>
  <c r="U129" i="5"/>
  <c r="V129" i="5"/>
  <c r="U130" i="5"/>
  <c r="T130" i="5" s="1"/>
  <c r="V130" i="5"/>
  <c r="U131" i="5"/>
  <c r="V131" i="5"/>
  <c r="U132" i="5"/>
  <c r="V132" i="5"/>
  <c r="S122" i="5" l="1"/>
  <c r="S114" i="5"/>
  <c r="S126" i="5"/>
  <c r="S98" i="5"/>
  <c r="S133" i="5"/>
  <c r="S130" i="5"/>
  <c r="T124" i="5"/>
  <c r="S124" i="5" s="1"/>
  <c r="T129" i="5"/>
  <c r="S129" i="5" s="1"/>
  <c r="T132" i="5"/>
  <c r="S132" i="5" s="1"/>
  <c r="T125" i="5"/>
  <c r="S125" i="5" s="1"/>
  <c r="T123" i="5"/>
  <c r="S123" i="5" s="1"/>
  <c r="T116" i="5"/>
  <c r="S116" i="5" s="1"/>
  <c r="T109" i="5"/>
  <c r="S109" i="5" s="1"/>
  <c r="T107" i="5"/>
  <c r="S107" i="5" s="1"/>
  <c r="T100" i="5"/>
  <c r="S100" i="5" s="1"/>
  <c r="T93" i="5"/>
  <c r="S93" i="5" s="1"/>
  <c r="T134" i="5"/>
  <c r="S134" i="5" s="1"/>
  <c r="T128" i="5"/>
  <c r="S128" i="5" s="1"/>
  <c r="T121" i="5"/>
  <c r="S121" i="5" s="1"/>
  <c r="T119" i="5"/>
  <c r="S119" i="5" s="1"/>
  <c r="T112" i="5"/>
  <c r="S112" i="5" s="1"/>
  <c r="T105" i="5"/>
  <c r="S105" i="5" s="1"/>
  <c r="T103" i="5"/>
  <c r="S103" i="5" s="1"/>
  <c r="T96" i="5"/>
  <c r="S96" i="5" s="1"/>
  <c r="T131" i="5"/>
  <c r="S131" i="5" s="1"/>
  <c r="T117" i="5"/>
  <c r="S117" i="5" s="1"/>
  <c r="T115" i="5"/>
  <c r="S115" i="5" s="1"/>
  <c r="T108" i="5"/>
  <c r="S108" i="5" s="1"/>
  <c r="T101" i="5"/>
  <c r="S101" i="5" s="1"/>
  <c r="T99" i="5"/>
  <c r="S99" i="5" s="1"/>
  <c r="T135" i="5"/>
  <c r="S135" i="5" s="1"/>
  <c r="T127" i="5"/>
  <c r="S127" i="5" s="1"/>
  <c r="T120" i="5"/>
  <c r="S120" i="5" s="1"/>
  <c r="T113" i="5"/>
  <c r="S113" i="5" s="1"/>
  <c r="T111" i="5"/>
  <c r="S111" i="5" s="1"/>
  <c r="T104" i="5"/>
  <c r="S104" i="5" s="1"/>
  <c r="T97" i="5"/>
  <c r="S97" i="5" s="1"/>
  <c r="T95" i="5"/>
  <c r="S95" i="5" s="1"/>
  <c r="U76" i="5"/>
  <c r="V76" i="5"/>
  <c r="U77" i="5"/>
  <c r="T77" i="5" s="1"/>
  <c r="S77" i="5" s="1"/>
  <c r="V77" i="5"/>
  <c r="U78" i="5"/>
  <c r="V78" i="5"/>
  <c r="U79" i="5"/>
  <c r="T79" i="5" s="1"/>
  <c r="V79" i="5"/>
  <c r="U80" i="5"/>
  <c r="V80" i="5"/>
  <c r="U81" i="5"/>
  <c r="T81" i="5" s="1"/>
  <c r="S81" i="5" s="1"/>
  <c r="V81" i="5"/>
  <c r="U82" i="5"/>
  <c r="V82" i="5"/>
  <c r="U83" i="5"/>
  <c r="T83" i="5" s="1"/>
  <c r="V83" i="5"/>
  <c r="U84" i="5"/>
  <c r="V84" i="5"/>
  <c r="U85" i="5"/>
  <c r="T85" i="5" s="1"/>
  <c r="V85" i="5"/>
  <c r="U86" i="5"/>
  <c r="V86" i="5"/>
  <c r="U87" i="5"/>
  <c r="T87" i="5" s="1"/>
  <c r="S87" i="5" s="1"/>
  <c r="V87" i="5"/>
  <c r="U88" i="5"/>
  <c r="V88" i="5"/>
  <c r="U89" i="5"/>
  <c r="T89" i="5" s="1"/>
  <c r="S89" i="5" s="1"/>
  <c r="V89" i="5"/>
  <c r="U91" i="5"/>
  <c r="V91" i="5"/>
  <c r="U92" i="5"/>
  <c r="T92" i="5" s="1"/>
  <c r="S92" i="5" s="1"/>
  <c r="V92" i="5"/>
  <c r="U12" i="5"/>
  <c r="V12" i="5"/>
  <c r="U13" i="5"/>
  <c r="T13" i="5" s="1"/>
  <c r="S13" i="5" s="1"/>
  <c r="V13" i="5"/>
  <c r="U14" i="5"/>
  <c r="V14" i="5"/>
  <c r="U15" i="5"/>
  <c r="V15" i="5"/>
  <c r="U16" i="5"/>
  <c r="V16" i="5"/>
  <c r="U17" i="5"/>
  <c r="T17" i="5" s="1"/>
  <c r="V17" i="5"/>
  <c r="U18" i="5"/>
  <c r="V18" i="5"/>
  <c r="U19" i="5"/>
  <c r="V19" i="5"/>
  <c r="U20" i="5"/>
  <c r="V20" i="5"/>
  <c r="U21" i="5"/>
  <c r="V21" i="5"/>
  <c r="U22" i="5"/>
  <c r="T22" i="5" s="1"/>
  <c r="S22" i="5" s="1"/>
  <c r="V22" i="5"/>
  <c r="U23" i="5"/>
  <c r="V23" i="5"/>
  <c r="U24" i="5"/>
  <c r="V24" i="5"/>
  <c r="U25" i="5"/>
  <c r="V25" i="5"/>
  <c r="U26" i="5"/>
  <c r="T26" i="5" s="1"/>
  <c r="S26" i="5" s="1"/>
  <c r="V26" i="5"/>
  <c r="U27" i="5"/>
  <c r="V27" i="5"/>
  <c r="U28" i="5"/>
  <c r="V28" i="5"/>
  <c r="U29" i="5"/>
  <c r="V29" i="5"/>
  <c r="T30" i="5"/>
  <c r="S30" i="5" s="1"/>
  <c r="U31" i="5"/>
  <c r="V31" i="5"/>
  <c r="U32" i="5"/>
  <c r="V32" i="5"/>
  <c r="U33" i="5"/>
  <c r="V33" i="5"/>
  <c r="U34" i="5"/>
  <c r="T34" i="5" s="1"/>
  <c r="V34" i="5"/>
  <c r="U35" i="5"/>
  <c r="V35" i="5"/>
  <c r="U36" i="5"/>
  <c r="V36" i="5"/>
  <c r="U37" i="5"/>
  <c r="V37" i="5"/>
  <c r="U38" i="5"/>
  <c r="T38" i="5" s="1"/>
  <c r="V38" i="5"/>
  <c r="U39" i="5"/>
  <c r="V39" i="5"/>
  <c r="U40" i="5"/>
  <c r="V40" i="5"/>
  <c r="U41" i="5"/>
  <c r="V41" i="5"/>
  <c r="U42" i="5"/>
  <c r="T42" i="5" s="1"/>
  <c r="S42" i="5" s="1"/>
  <c r="V42" i="5"/>
  <c r="U43" i="5"/>
  <c r="V43" i="5"/>
  <c r="U44" i="5"/>
  <c r="V44" i="5"/>
  <c r="U45" i="5"/>
  <c r="V45" i="5"/>
  <c r="U46" i="5"/>
  <c r="T46" i="5" s="1"/>
  <c r="S46" i="5" s="1"/>
  <c r="V46" i="5"/>
  <c r="U47" i="5"/>
  <c r="V47" i="5"/>
  <c r="U48" i="5"/>
  <c r="V48" i="5"/>
  <c r="U49" i="5"/>
  <c r="V49" i="5"/>
  <c r="U50" i="5"/>
  <c r="T50" i="5" s="1"/>
  <c r="V50" i="5"/>
  <c r="U51" i="5"/>
  <c r="V51" i="5"/>
  <c r="U52" i="5"/>
  <c r="V52" i="5"/>
  <c r="U53" i="5"/>
  <c r="V53" i="5"/>
  <c r="U54" i="5"/>
  <c r="T54" i="5" s="1"/>
  <c r="V54" i="5"/>
  <c r="U55" i="5"/>
  <c r="V55" i="5"/>
  <c r="U56" i="5"/>
  <c r="V56" i="5"/>
  <c r="U57" i="5"/>
  <c r="V57" i="5"/>
  <c r="U58" i="5"/>
  <c r="T58" i="5" s="1"/>
  <c r="V58" i="5"/>
  <c r="U59" i="5"/>
  <c r="V59" i="5"/>
  <c r="U60" i="5"/>
  <c r="T60" i="5" s="1"/>
  <c r="V60" i="5"/>
  <c r="U61" i="5"/>
  <c r="V61" i="5"/>
  <c r="U62" i="5"/>
  <c r="T62" i="5" s="1"/>
  <c r="S62" i="5" s="1"/>
  <c r="V62" i="5"/>
  <c r="U63" i="5"/>
  <c r="T63" i="5" s="1"/>
  <c r="S63" i="5" s="1"/>
  <c r="V63" i="5"/>
  <c r="U64" i="5"/>
  <c r="V64" i="5"/>
  <c r="U65" i="5"/>
  <c r="V65" i="5"/>
  <c r="U66" i="5"/>
  <c r="T66" i="5" s="1"/>
  <c r="S66" i="5" s="1"/>
  <c r="V66" i="5"/>
  <c r="U67" i="5"/>
  <c r="V67" i="5"/>
  <c r="U68" i="5"/>
  <c r="T68" i="5" s="1"/>
  <c r="V68" i="5"/>
  <c r="U69" i="5"/>
  <c r="V69" i="5"/>
  <c r="U70" i="5"/>
  <c r="T70" i="5" s="1"/>
  <c r="S70" i="5" s="1"/>
  <c r="V70" i="5"/>
  <c r="U71" i="5"/>
  <c r="T71" i="5" s="1"/>
  <c r="V71" i="5"/>
  <c r="U72" i="5"/>
  <c r="V72" i="5"/>
  <c r="U73" i="5"/>
  <c r="V73" i="5"/>
  <c r="U74" i="5"/>
  <c r="T74" i="5" s="1"/>
  <c r="V74" i="5"/>
  <c r="U75" i="5"/>
  <c r="V75" i="5"/>
  <c r="S74" i="5" l="1"/>
  <c r="S68" i="5"/>
  <c r="S60" i="5"/>
  <c r="S58" i="5"/>
  <c r="S54" i="5"/>
  <c r="S17" i="5"/>
  <c r="S71" i="5"/>
  <c r="S38" i="5"/>
  <c r="S85" i="5"/>
  <c r="S83" i="5"/>
  <c r="S50" i="5"/>
  <c r="S34" i="5"/>
  <c r="S79" i="5"/>
  <c r="T72" i="5"/>
  <c r="S72" i="5" s="1"/>
  <c r="T69" i="5"/>
  <c r="S69" i="5" s="1"/>
  <c r="T64" i="5"/>
  <c r="S64" i="5" s="1"/>
  <c r="T61" i="5"/>
  <c r="S61" i="5" s="1"/>
  <c r="T56" i="5"/>
  <c r="S56" i="5" s="1"/>
  <c r="T49" i="5"/>
  <c r="S49" i="5" s="1"/>
  <c r="T47" i="5"/>
  <c r="S47" i="5" s="1"/>
  <c r="T40" i="5"/>
  <c r="S40" i="5" s="1"/>
  <c r="T33" i="5"/>
  <c r="S33" i="5" s="1"/>
  <c r="T31" i="5"/>
  <c r="S31" i="5" s="1"/>
  <c r="T24" i="5"/>
  <c r="S24" i="5" s="1"/>
  <c r="T15" i="5"/>
  <c r="S15" i="5" s="1"/>
  <c r="T91" i="5"/>
  <c r="S91" i="5" s="1"/>
  <c r="T82" i="5"/>
  <c r="S82" i="5" s="1"/>
  <c r="T59" i="5"/>
  <c r="S59" i="5" s="1"/>
  <c r="T52" i="5"/>
  <c r="S52" i="5" s="1"/>
  <c r="T45" i="5"/>
  <c r="S45" i="5" s="1"/>
  <c r="T29" i="5"/>
  <c r="S29" i="5" s="1"/>
  <c r="T27" i="5"/>
  <c r="S27" i="5" s="1"/>
  <c r="T20" i="5"/>
  <c r="S20" i="5" s="1"/>
  <c r="T18" i="5"/>
  <c r="S18" i="5" s="1"/>
  <c r="T88" i="5"/>
  <c r="S88" i="5" s="1"/>
  <c r="T80" i="5"/>
  <c r="S80" i="5" s="1"/>
  <c r="T75" i="5"/>
  <c r="S75" i="5" s="1"/>
  <c r="T43" i="5"/>
  <c r="S43" i="5" s="1"/>
  <c r="T36" i="5"/>
  <c r="S36" i="5" s="1"/>
  <c r="T65" i="5"/>
  <c r="S65" i="5" s="1"/>
  <c r="T57" i="5"/>
  <c r="S57" i="5" s="1"/>
  <c r="T55" i="5"/>
  <c r="S55" i="5" s="1"/>
  <c r="T48" i="5"/>
  <c r="S48" i="5" s="1"/>
  <c r="T41" i="5"/>
  <c r="S41" i="5" s="1"/>
  <c r="T39" i="5"/>
  <c r="S39" i="5" s="1"/>
  <c r="T32" i="5"/>
  <c r="S32" i="5" s="1"/>
  <c r="T25" i="5"/>
  <c r="S25" i="5" s="1"/>
  <c r="T23" i="5"/>
  <c r="S23" i="5" s="1"/>
  <c r="T16" i="5"/>
  <c r="S16" i="5" s="1"/>
  <c r="T14" i="5"/>
  <c r="S14" i="5" s="1"/>
  <c r="T86" i="5"/>
  <c r="S86" i="5" s="1"/>
  <c r="T78" i="5"/>
  <c r="S78" i="5" s="1"/>
  <c r="T67" i="5"/>
  <c r="S67" i="5" s="1"/>
  <c r="T73" i="5"/>
  <c r="S73" i="5" s="1"/>
  <c r="T53" i="5"/>
  <c r="S53" i="5" s="1"/>
  <c r="T51" i="5"/>
  <c r="S51" i="5" s="1"/>
  <c r="T44" i="5"/>
  <c r="S44" i="5" s="1"/>
  <c r="T37" i="5"/>
  <c r="S37" i="5" s="1"/>
  <c r="T35" i="5"/>
  <c r="S35" i="5" s="1"/>
  <c r="T28" i="5"/>
  <c r="S28" i="5" s="1"/>
  <c r="T21" i="5"/>
  <c r="S21" i="5" s="1"/>
  <c r="T19" i="5"/>
  <c r="S19" i="5" s="1"/>
  <c r="T12" i="5"/>
  <c r="S12" i="5" s="1"/>
  <c r="T84" i="5"/>
  <c r="S84" i="5" s="1"/>
  <c r="T76" i="5"/>
  <c r="S76" i="5" s="1"/>
  <c r="T81" i="2"/>
  <c r="S81" i="2" s="1"/>
  <c r="T82" i="2"/>
  <c r="S82" i="2" s="1"/>
  <c r="T83" i="2"/>
  <c r="S83" i="2" s="1"/>
  <c r="T84" i="2"/>
  <c r="S84" i="2" s="1"/>
  <c r="U86" i="2"/>
  <c r="T86" i="2" s="1"/>
  <c r="V86" i="2"/>
  <c r="U87" i="2"/>
  <c r="T87" i="2" s="1"/>
  <c r="V87" i="2"/>
  <c r="U88" i="2"/>
  <c r="T88" i="2" s="1"/>
  <c r="V88" i="2"/>
  <c r="U89" i="2"/>
  <c r="T89" i="2" s="1"/>
  <c r="V89" i="2"/>
  <c r="U90" i="2"/>
  <c r="T90" i="2" s="1"/>
  <c r="V90" i="2"/>
  <c r="T13" i="2"/>
  <c r="T14" i="2"/>
  <c r="T15" i="2"/>
  <c r="S15" i="2" s="1"/>
  <c r="T16" i="2"/>
  <c r="T17" i="2"/>
  <c r="S17" i="2" s="1"/>
  <c r="T18" i="2"/>
  <c r="S18" i="2" s="1"/>
  <c r="T19" i="2"/>
  <c r="S19" i="2" s="1"/>
  <c r="T20" i="2"/>
  <c r="T21" i="2"/>
  <c r="S21" i="2" s="1"/>
  <c r="T22" i="2"/>
  <c r="S22" i="2" s="1"/>
  <c r="T23" i="2"/>
  <c r="S23" i="2" s="1"/>
  <c r="T24" i="2"/>
  <c r="T25" i="2"/>
  <c r="S25" i="2" s="1"/>
  <c r="T26" i="2"/>
  <c r="S26" i="2" s="1"/>
  <c r="T27" i="2"/>
  <c r="S27" i="2" s="1"/>
  <c r="T28" i="2"/>
  <c r="T29" i="2"/>
  <c r="S29" i="2" s="1"/>
  <c r="T30" i="2"/>
  <c r="S30" i="2" s="1"/>
  <c r="T31" i="2"/>
  <c r="S31" i="2" s="1"/>
  <c r="T32" i="2"/>
  <c r="S32" i="2" s="1"/>
  <c r="T33" i="2"/>
  <c r="S33" i="2" s="1"/>
  <c r="T34" i="2"/>
  <c r="S34" i="2" s="1"/>
  <c r="T35" i="2"/>
  <c r="S35" i="2" s="1"/>
  <c r="T36" i="2"/>
  <c r="S36" i="2" s="1"/>
  <c r="T37" i="2"/>
  <c r="S37" i="2" s="1"/>
  <c r="T38" i="2"/>
  <c r="S38" i="2" s="1"/>
  <c r="T39" i="2"/>
  <c r="S39" i="2" s="1"/>
  <c r="T40" i="2"/>
  <c r="S40" i="2" s="1"/>
  <c r="T41" i="2"/>
  <c r="S41" i="2" s="1"/>
  <c r="T42" i="2"/>
  <c r="S42" i="2" s="1"/>
  <c r="T43" i="2"/>
  <c r="T44" i="2"/>
  <c r="T45" i="2"/>
  <c r="S45" i="2" s="1"/>
  <c r="T46" i="2"/>
  <c r="T47" i="2"/>
  <c r="S47" i="2" s="1"/>
  <c r="T48" i="2"/>
  <c r="T49" i="2"/>
  <c r="S49" i="2" s="1"/>
  <c r="T50" i="2"/>
  <c r="S50" i="2" s="1"/>
  <c r="T51" i="2"/>
  <c r="S51" i="2" s="1"/>
  <c r="T52" i="2"/>
  <c r="T53" i="2"/>
  <c r="S53" i="2" s="1"/>
  <c r="T54" i="2"/>
  <c r="T55" i="2"/>
  <c r="S55" i="2" s="1"/>
  <c r="T56" i="2"/>
  <c r="T57" i="2"/>
  <c r="S57" i="2" s="1"/>
  <c r="T58" i="2"/>
  <c r="T59" i="2"/>
  <c r="S59" i="2" s="1"/>
  <c r="T60" i="2"/>
  <c r="T61" i="2"/>
  <c r="S61" i="2" s="1"/>
  <c r="T63" i="2"/>
  <c r="S63" i="2" s="1"/>
  <c r="T64" i="2"/>
  <c r="S64" i="2" s="1"/>
  <c r="T65" i="2"/>
  <c r="T66" i="2"/>
  <c r="S66" i="2" s="1"/>
  <c r="T67" i="2"/>
  <c r="S67" i="2" s="1"/>
  <c r="T68" i="2"/>
  <c r="S68" i="2" s="1"/>
  <c r="T69" i="2"/>
  <c r="S69" i="2" s="1"/>
  <c r="T70" i="2"/>
  <c r="S70" i="2" s="1"/>
  <c r="T71" i="2"/>
  <c r="S71" i="2" s="1"/>
  <c r="T72" i="2"/>
  <c r="S72" i="2" s="1"/>
  <c r="T74" i="2"/>
  <c r="S74" i="2" s="1"/>
  <c r="T75" i="2"/>
  <c r="S75" i="2" s="1"/>
  <c r="T76" i="2"/>
  <c r="S76" i="2" s="1"/>
  <c r="T77" i="2"/>
  <c r="S77" i="2" s="1"/>
  <c r="T78" i="2"/>
  <c r="S78" i="2" s="1"/>
  <c r="T79" i="2"/>
  <c r="S79" i="2" s="1"/>
  <c r="T80" i="2"/>
  <c r="S80" i="2" s="1"/>
  <c r="W3" i="1"/>
  <c r="W13" i="1"/>
  <c r="V13" i="1" s="1"/>
  <c r="W14" i="1"/>
  <c r="V14" i="1" s="1"/>
  <c r="W15" i="1"/>
  <c r="W16" i="1"/>
  <c r="W17" i="1"/>
  <c r="V17" i="1" s="1"/>
  <c r="W18" i="1"/>
  <c r="V18" i="1" s="1"/>
  <c r="W19" i="1"/>
  <c r="V19" i="1" s="1"/>
  <c r="W20" i="1"/>
  <c r="V20" i="1" s="1"/>
  <c r="W21" i="1"/>
  <c r="V21" i="1" s="1"/>
  <c r="W22" i="1"/>
  <c r="V22" i="1" s="1"/>
  <c r="W23" i="1"/>
  <c r="V23" i="1" s="1"/>
  <c r="W24" i="1"/>
  <c r="V24" i="1" s="1"/>
  <c r="W25" i="1"/>
  <c r="W26" i="1"/>
  <c r="V26" i="1" s="1"/>
  <c r="W27" i="1"/>
  <c r="W28" i="1"/>
  <c r="V28" i="1" s="1"/>
  <c r="W29" i="1"/>
  <c r="V29" i="1" s="1"/>
  <c r="W30" i="1"/>
  <c r="W31" i="1"/>
  <c r="V31" i="1" s="1"/>
  <c r="W32" i="1"/>
  <c r="V32" i="1" s="1"/>
  <c r="W33" i="1"/>
  <c r="V33" i="1" s="1"/>
  <c r="W34" i="1"/>
  <c r="V34" i="1" s="1"/>
  <c r="W35" i="1"/>
  <c r="W36" i="1"/>
  <c r="W37" i="1"/>
  <c r="V37" i="1" s="1"/>
  <c r="W38" i="1"/>
  <c r="V38" i="1" s="1"/>
  <c r="W39" i="1"/>
  <c r="W40" i="1"/>
  <c r="V40" i="1" s="1"/>
  <c r="W41" i="1"/>
  <c r="W42" i="1"/>
  <c r="V42" i="1" s="1"/>
  <c r="W43" i="1"/>
  <c r="V43" i="1" s="1"/>
  <c r="W44" i="1"/>
  <c r="V44" i="1" s="1"/>
  <c r="W45" i="1"/>
  <c r="V45" i="1" s="1"/>
  <c r="W46" i="1"/>
  <c r="V46" i="1" s="1"/>
  <c r="W47" i="1"/>
  <c r="W48" i="1"/>
  <c r="V48" i="1" s="1"/>
  <c r="W49" i="1"/>
  <c r="W50" i="1"/>
  <c r="W51" i="1"/>
  <c r="V51" i="1" s="1"/>
  <c r="W52" i="1"/>
  <c r="V52" i="1" s="1"/>
  <c r="W53" i="1"/>
  <c r="V53" i="1" s="1"/>
  <c r="W54" i="1"/>
  <c r="V54" i="1" s="1"/>
  <c r="W55" i="1"/>
  <c r="V55" i="1" s="1"/>
  <c r="W56" i="1"/>
  <c r="W57" i="1"/>
  <c r="W58" i="1"/>
  <c r="W59" i="1"/>
  <c r="W60" i="1"/>
  <c r="V60" i="1" s="1"/>
  <c r="W61" i="1"/>
  <c r="V61" i="1" s="1"/>
  <c r="W62" i="1"/>
  <c r="V62" i="1" s="1"/>
  <c r="W63" i="1"/>
  <c r="V63" i="1" s="1"/>
  <c r="W64" i="1"/>
  <c r="V64" i="1" s="1"/>
  <c r="W65" i="1"/>
  <c r="V65" i="1" s="1"/>
  <c r="W66" i="1"/>
  <c r="W67" i="1"/>
  <c r="V67" i="1" s="1"/>
  <c r="W68" i="1"/>
  <c r="V68" i="1" s="1"/>
  <c r="W69" i="1"/>
  <c r="V69" i="1" s="1"/>
  <c r="W70" i="1"/>
  <c r="V70" i="1" s="1"/>
  <c r="W71" i="1"/>
  <c r="V71" i="1" s="1"/>
  <c r="W72" i="1"/>
  <c r="W73" i="1"/>
  <c r="V73" i="1" s="1"/>
  <c r="W74" i="1"/>
  <c r="V74" i="1" s="1"/>
  <c r="W75" i="1"/>
  <c r="W76" i="1"/>
  <c r="W77" i="1"/>
  <c r="W78" i="1"/>
  <c r="V78" i="1" s="1"/>
  <c r="W79" i="1"/>
  <c r="W80" i="1"/>
  <c r="V80" i="1" s="1"/>
  <c r="W81" i="1"/>
  <c r="V81" i="1" s="1"/>
  <c r="W82" i="1"/>
  <c r="V82" i="1" s="1"/>
  <c r="W83" i="1"/>
  <c r="W84" i="1"/>
  <c r="W85" i="1"/>
  <c r="V85" i="1" s="1"/>
  <c r="W86" i="1"/>
  <c r="W87" i="1"/>
  <c r="V87" i="1" s="1"/>
  <c r="W88" i="1"/>
  <c r="V88" i="1" s="1"/>
  <c r="W89" i="1"/>
  <c r="V89" i="1" s="1"/>
  <c r="W90" i="1"/>
  <c r="W91" i="1"/>
  <c r="V91" i="1" s="1"/>
  <c r="W92" i="1"/>
  <c r="W93" i="1"/>
  <c r="W94" i="1"/>
  <c r="V94" i="1" s="1"/>
  <c r="W95" i="1"/>
  <c r="W96" i="1"/>
  <c r="V96" i="1" s="1"/>
  <c r="W97" i="1"/>
  <c r="V97" i="1" s="1"/>
  <c r="W98" i="1"/>
  <c r="V98" i="1" s="1"/>
  <c r="W99" i="1"/>
  <c r="V99" i="1" s="1"/>
  <c r="W100" i="1"/>
  <c r="V100" i="1" s="1"/>
  <c r="W101" i="1"/>
  <c r="V101" i="1" s="1"/>
  <c r="W102" i="1"/>
  <c r="V102" i="1" s="1"/>
  <c r="W103" i="1"/>
  <c r="V103" i="1" s="1"/>
  <c r="W104" i="1"/>
  <c r="W105" i="1"/>
  <c r="V105" i="1" s="1"/>
  <c r="W106" i="1"/>
  <c r="V106" i="1" s="1"/>
  <c r="W107" i="1"/>
  <c r="W108" i="1"/>
  <c r="W109" i="1"/>
  <c r="W110" i="1"/>
  <c r="V110" i="1" s="1"/>
  <c r="W111" i="1"/>
  <c r="W112" i="1"/>
  <c r="V112" i="1" s="1"/>
  <c r="X114" i="1"/>
  <c r="W114" i="1" s="1"/>
  <c r="Y114" i="1"/>
  <c r="X115" i="1"/>
  <c r="W115" i="1" s="1"/>
  <c r="V115" i="1" s="1"/>
  <c r="Y115" i="1"/>
  <c r="X116" i="1"/>
  <c r="W116" i="1" s="1"/>
  <c r="V116" i="1" s="1"/>
  <c r="Y116" i="1"/>
  <c r="X117" i="1"/>
  <c r="W117" i="1" s="1"/>
  <c r="V117" i="1" s="1"/>
  <c r="Y117" i="1"/>
  <c r="X118" i="1"/>
  <c r="W118" i="1" s="1"/>
  <c r="V118" i="1" s="1"/>
  <c r="Y118" i="1"/>
  <c r="X119" i="1"/>
  <c r="W119" i="1" s="1"/>
  <c r="V119" i="1" s="1"/>
  <c r="Y119" i="1"/>
  <c r="X120" i="1"/>
  <c r="W120" i="1" s="1"/>
  <c r="Y120" i="1"/>
  <c r="X121" i="1"/>
  <c r="W121" i="1" s="1"/>
  <c r="V121" i="1" s="1"/>
  <c r="Y121" i="1"/>
  <c r="X122" i="1"/>
  <c r="W122" i="1" s="1"/>
  <c r="Y122" i="1"/>
  <c r="X123" i="1"/>
  <c r="W123" i="1" s="1"/>
  <c r="Y123" i="1"/>
  <c r="X124" i="1"/>
  <c r="W124" i="1" s="1"/>
  <c r="V124" i="1" s="1"/>
  <c r="Y124" i="1"/>
  <c r="X125" i="1"/>
  <c r="W125" i="1" s="1"/>
  <c r="V125" i="1" s="1"/>
  <c r="Y125" i="1"/>
  <c r="X126" i="1"/>
  <c r="W126" i="1" s="1"/>
  <c r="Y126" i="1"/>
  <c r="X127" i="1"/>
  <c r="W127" i="1" s="1"/>
  <c r="V127" i="1" s="1"/>
  <c r="Y127" i="1"/>
  <c r="X128" i="1"/>
  <c r="W128" i="1" s="1"/>
  <c r="V128" i="1" s="1"/>
  <c r="Y128" i="1"/>
  <c r="X129" i="1"/>
  <c r="W129" i="1" s="1"/>
  <c r="V129" i="1" s="1"/>
  <c r="Y129" i="1"/>
  <c r="X130" i="1"/>
  <c r="W130" i="1" s="1"/>
  <c r="Y130" i="1"/>
  <c r="X131" i="1"/>
  <c r="W131" i="1" s="1"/>
  <c r="V131" i="1" s="1"/>
  <c r="Y131" i="1"/>
  <c r="X132" i="1"/>
  <c r="W132" i="1" s="1"/>
  <c r="V132" i="1" s="1"/>
  <c r="Y132" i="1"/>
  <c r="X133" i="1"/>
  <c r="W133" i="1" s="1"/>
  <c r="V133" i="1" s="1"/>
  <c r="Y133" i="1"/>
  <c r="X134" i="1"/>
  <c r="W134" i="1" s="1"/>
  <c r="V134" i="1" s="1"/>
  <c r="Y134" i="1"/>
  <c r="X135" i="1"/>
  <c r="W135" i="1" s="1"/>
  <c r="V135" i="1" s="1"/>
  <c r="Y135" i="1"/>
  <c r="X136" i="1"/>
  <c r="W136" i="1" s="1"/>
  <c r="V136" i="1" s="1"/>
  <c r="Y136" i="1"/>
  <c r="X137" i="1"/>
  <c r="W137" i="1" s="1"/>
  <c r="V137" i="1" s="1"/>
  <c r="Y137" i="1"/>
  <c r="X138" i="1"/>
  <c r="W138" i="1" s="1"/>
  <c r="Y138" i="1"/>
  <c r="X139" i="1"/>
  <c r="W139" i="1" s="1"/>
  <c r="Y139" i="1"/>
  <c r="X140" i="1"/>
  <c r="W140" i="1" s="1"/>
  <c r="Y140" i="1"/>
  <c r="X141" i="1"/>
  <c r="W141" i="1" s="1"/>
  <c r="V141" i="1" s="1"/>
  <c r="Y141" i="1"/>
  <c r="X142" i="1"/>
  <c r="W142" i="1" s="1"/>
  <c r="V142" i="1" s="1"/>
  <c r="Y142" i="1"/>
  <c r="X143" i="1"/>
  <c r="W143" i="1" s="1"/>
  <c r="V143" i="1" s="1"/>
  <c r="Y143" i="1"/>
  <c r="X144" i="1"/>
  <c r="W144" i="1" s="1"/>
  <c r="V144" i="1" s="1"/>
  <c r="Y144" i="1"/>
  <c r="X145" i="1"/>
  <c r="W145" i="1" s="1"/>
  <c r="Y145" i="1"/>
  <c r="X146" i="1"/>
  <c r="W146" i="1" s="1"/>
  <c r="V146" i="1" s="1"/>
  <c r="Y146" i="1"/>
  <c r="X147" i="1"/>
  <c r="W147" i="1" s="1"/>
  <c r="V147" i="1" s="1"/>
  <c r="Y147" i="1"/>
  <c r="X148" i="1"/>
  <c r="W148" i="1" s="1"/>
  <c r="V148" i="1" s="1"/>
  <c r="Y148" i="1"/>
  <c r="X149" i="1"/>
  <c r="W149" i="1" s="1"/>
  <c r="Y149" i="1"/>
  <c r="X150" i="1"/>
  <c r="W150" i="1" s="1"/>
  <c r="Y150" i="1"/>
  <c r="X151" i="1"/>
  <c r="W151" i="1" s="1"/>
  <c r="V151" i="1" s="1"/>
  <c r="Y151" i="1"/>
  <c r="X152" i="1"/>
  <c r="W152" i="1" s="1"/>
  <c r="V152" i="1" s="1"/>
  <c r="Y152" i="1"/>
  <c r="X153" i="1"/>
  <c r="W153" i="1" s="1"/>
  <c r="V153" i="1" s="1"/>
  <c r="Y153" i="1"/>
  <c r="X154" i="1"/>
  <c r="W154" i="1" s="1"/>
  <c r="V154" i="1" s="1"/>
  <c r="Y154" i="1"/>
  <c r="X155" i="1"/>
  <c r="W155" i="1" s="1"/>
  <c r="Y155" i="1"/>
  <c r="X156" i="1"/>
  <c r="W156" i="1" s="1"/>
  <c r="V156" i="1" s="1"/>
  <c r="Y156" i="1"/>
  <c r="X157" i="1"/>
  <c r="W157" i="1" s="1"/>
  <c r="V157" i="1" s="1"/>
  <c r="Y157" i="1"/>
  <c r="X158" i="1"/>
  <c r="W158" i="1" s="1"/>
  <c r="Y158" i="1"/>
  <c r="X159" i="1"/>
  <c r="W159" i="1" s="1"/>
  <c r="V159" i="1" s="1"/>
  <c r="Y159" i="1"/>
  <c r="X160" i="1"/>
  <c r="W160" i="1" s="1"/>
  <c r="V160" i="1" s="1"/>
  <c r="Y160" i="1"/>
  <c r="X161" i="1"/>
  <c r="W161" i="1" s="1"/>
  <c r="V161" i="1" s="1"/>
  <c r="Y161" i="1"/>
  <c r="X162" i="1"/>
  <c r="W162" i="1" s="1"/>
  <c r="V162" i="1" s="1"/>
  <c r="Y162" i="1"/>
  <c r="X163" i="1"/>
  <c r="W163" i="1" s="1"/>
  <c r="Y163" i="1"/>
  <c r="X164" i="1"/>
  <c r="W164" i="1" s="1"/>
  <c r="V164" i="1" s="1"/>
  <c r="Y164" i="1"/>
  <c r="X165" i="1"/>
  <c r="W165" i="1" s="1"/>
  <c r="Y165" i="1"/>
  <c r="X166" i="1"/>
  <c r="W166" i="1" s="1"/>
  <c r="V166" i="1" s="1"/>
  <c r="Y166" i="1"/>
  <c r="X167" i="1"/>
  <c r="W167" i="1" s="1"/>
  <c r="V167" i="1" s="1"/>
  <c r="Y167" i="1"/>
  <c r="X168" i="1"/>
  <c r="W168" i="1" s="1"/>
  <c r="V168" i="1" s="1"/>
  <c r="Y168" i="1"/>
  <c r="X169" i="1"/>
  <c r="W169" i="1" s="1"/>
  <c r="V169" i="1" s="1"/>
  <c r="Y169" i="1"/>
  <c r="X170" i="1"/>
  <c r="W170" i="1" s="1"/>
  <c r="V170" i="1" s="1"/>
  <c r="Y170" i="1"/>
  <c r="X171" i="1"/>
  <c r="W171" i="1" s="1"/>
  <c r="V171" i="1" s="1"/>
  <c r="Y171" i="1"/>
  <c r="X172" i="1"/>
  <c r="W172" i="1" s="1"/>
  <c r="V172" i="1" s="1"/>
  <c r="Y172" i="1"/>
  <c r="X173" i="1"/>
  <c r="W173" i="1" s="1"/>
  <c r="V173" i="1" s="1"/>
  <c r="Y173" i="1"/>
  <c r="X174" i="1"/>
  <c r="W174" i="1" s="1"/>
  <c r="V174" i="1" s="1"/>
  <c r="Y174" i="1"/>
  <c r="X175" i="1"/>
  <c r="W175" i="1" s="1"/>
  <c r="V175" i="1" s="1"/>
  <c r="Y175" i="1"/>
  <c r="X176" i="1"/>
  <c r="W176" i="1" s="1"/>
  <c r="Y176" i="1"/>
  <c r="X177" i="1"/>
  <c r="W177" i="1" s="1"/>
  <c r="V177" i="1" s="1"/>
  <c r="Y177" i="1"/>
  <c r="X178" i="1"/>
  <c r="W178" i="1" s="1"/>
  <c r="V178" i="1" s="1"/>
  <c r="Y178" i="1"/>
  <c r="X179" i="1"/>
  <c r="W179" i="1" s="1"/>
  <c r="V179" i="1" s="1"/>
  <c r="Y179" i="1"/>
  <c r="X180" i="1"/>
  <c r="W180" i="1" s="1"/>
  <c r="V180" i="1" s="1"/>
  <c r="Y180" i="1"/>
  <c r="X181" i="1"/>
  <c r="W181" i="1" s="1"/>
  <c r="V181" i="1" s="1"/>
  <c r="Y181" i="1"/>
  <c r="X182" i="1"/>
  <c r="W182" i="1" s="1"/>
  <c r="V182" i="1" s="1"/>
  <c r="Y182" i="1"/>
  <c r="X183" i="1"/>
  <c r="W183" i="1" s="1"/>
  <c r="V183" i="1" s="1"/>
  <c r="Y183" i="1"/>
  <c r="X184" i="1"/>
  <c r="W184" i="1" s="1"/>
  <c r="V184" i="1" s="1"/>
  <c r="Y184" i="1"/>
  <c r="X185" i="1"/>
  <c r="W185" i="1" s="1"/>
  <c r="V185" i="1" s="1"/>
  <c r="Y185" i="1"/>
  <c r="X186" i="1"/>
  <c r="W186" i="1" s="1"/>
  <c r="Y186" i="1"/>
  <c r="X187" i="1"/>
  <c r="W187" i="1" s="1"/>
  <c r="V187" i="1" s="1"/>
  <c r="Y187" i="1"/>
  <c r="X188" i="1"/>
  <c r="W188" i="1" s="1"/>
  <c r="V188" i="1" s="1"/>
  <c r="Y188" i="1"/>
  <c r="X189" i="1"/>
  <c r="W189" i="1" s="1"/>
  <c r="V189" i="1" s="1"/>
  <c r="Y189" i="1"/>
  <c r="X190" i="1"/>
  <c r="W190" i="1" s="1"/>
  <c r="V190" i="1" s="1"/>
  <c r="Y190" i="1"/>
  <c r="X191" i="1"/>
  <c r="W191" i="1" s="1"/>
  <c r="V191" i="1" s="1"/>
  <c r="Y191" i="1"/>
  <c r="X192" i="1"/>
  <c r="W192" i="1" s="1"/>
  <c r="V192" i="1" s="1"/>
  <c r="Y192" i="1"/>
  <c r="X193" i="1"/>
  <c r="W193" i="1" s="1"/>
  <c r="Y193" i="1"/>
  <c r="X194" i="1"/>
  <c r="W194" i="1" s="1"/>
  <c r="V194" i="1" s="1"/>
  <c r="Y194" i="1"/>
  <c r="X195" i="1"/>
  <c r="W195" i="1" s="1"/>
  <c r="V195" i="1" s="1"/>
  <c r="Y195" i="1"/>
  <c r="X196" i="1"/>
  <c r="W196" i="1" s="1"/>
  <c r="Y196" i="1"/>
  <c r="X197" i="1"/>
  <c r="W197" i="1" s="1"/>
  <c r="Y197" i="1"/>
  <c r="X198" i="1"/>
  <c r="W198" i="1" s="1"/>
  <c r="Y198" i="1"/>
  <c r="S86" i="2" l="1"/>
  <c r="S43" i="2"/>
  <c r="S89" i="2"/>
  <c r="S87" i="2"/>
  <c r="V15" i="1"/>
  <c r="V39" i="1"/>
  <c r="V193" i="1"/>
  <c r="V30" i="1"/>
  <c r="S65" i="2"/>
  <c r="S60" i="2"/>
  <c r="S56" i="2"/>
  <c r="S52" i="2"/>
  <c r="S48" i="2"/>
  <c r="S44" i="2"/>
  <c r="S13" i="2"/>
  <c r="S58" i="2"/>
  <c r="S54" i="2"/>
  <c r="S46" i="2"/>
  <c r="S24" i="2"/>
  <c r="S20" i="2"/>
  <c r="S16" i="2"/>
  <c r="S14" i="2"/>
  <c r="S90" i="2"/>
  <c r="S88" i="2"/>
  <c r="V155" i="1"/>
  <c r="V139" i="1"/>
  <c r="V165" i="1"/>
  <c r="V92" i="1"/>
  <c r="V90" i="1"/>
  <c r="V86" i="1"/>
  <c r="V84" i="1"/>
  <c r="V56" i="1"/>
  <c r="V16" i="1"/>
  <c r="V109" i="1"/>
  <c r="V59" i="1"/>
  <c r="V186" i="1"/>
  <c r="V158" i="1"/>
  <c r="V122" i="1"/>
  <c r="V114" i="1"/>
  <c r="V93" i="1"/>
  <c r="V83" i="1"/>
  <c r="V75" i="1"/>
  <c r="S28" i="2"/>
  <c r="V163" i="1"/>
  <c r="V176" i="1"/>
  <c r="V126" i="1"/>
  <c r="V130" i="1"/>
  <c r="V111" i="1"/>
  <c r="V107" i="1"/>
  <c r="V77" i="1"/>
  <c r="V47" i="1"/>
  <c r="V41" i="1"/>
  <c r="V145" i="1"/>
  <c r="V123" i="1"/>
  <c r="V72" i="1"/>
  <c r="V58" i="1"/>
  <c r="V120" i="1"/>
  <c r="V49" i="1"/>
  <c r="V27" i="1"/>
  <c r="V149" i="1"/>
  <c r="V108" i="1"/>
  <c r="V76" i="1"/>
  <c r="V66" i="1"/>
  <c r="V138" i="1"/>
  <c r="V198" i="1"/>
  <c r="V196" i="1"/>
  <c r="V150" i="1"/>
  <c r="V95" i="1"/>
  <c r="V57" i="1"/>
  <c r="V35" i="1"/>
  <c r="V25" i="1"/>
  <c r="V104" i="1"/>
  <c r="V197" i="1"/>
  <c r="V36" i="1"/>
  <c r="V50" i="1"/>
  <c r="V140" i="1"/>
  <c r="U4" i="5"/>
  <c r="T4" i="5" s="1"/>
  <c r="V4" i="5"/>
  <c r="U5" i="5"/>
  <c r="T5" i="5" s="1"/>
  <c r="S5" i="5" s="1"/>
  <c r="V5" i="5"/>
  <c r="U6" i="5"/>
  <c r="T6" i="5" s="1"/>
  <c r="V6" i="5"/>
  <c r="U7" i="5"/>
  <c r="T7" i="5" s="1"/>
  <c r="S7" i="5" s="1"/>
  <c r="V7" i="5"/>
  <c r="U8" i="5"/>
  <c r="T8" i="5" s="1"/>
  <c r="V8" i="5"/>
  <c r="U9" i="5"/>
  <c r="T9" i="5" s="1"/>
  <c r="V9" i="5"/>
  <c r="U10" i="5"/>
  <c r="T10" i="5" s="1"/>
  <c r="S10" i="5" s="1"/>
  <c r="V10" i="5"/>
  <c r="U11" i="5"/>
  <c r="T11" i="5" s="1"/>
  <c r="V11" i="5"/>
  <c r="V3" i="5"/>
  <c r="U3" i="5"/>
  <c r="T3" i="5" s="1"/>
  <c r="S3" i="5" s="1"/>
  <c r="J3" i="5" s="1"/>
  <c r="B8" i="11" s="1"/>
  <c r="T4" i="2"/>
  <c r="S4" i="2" s="1"/>
  <c r="T5" i="2"/>
  <c r="S5" i="2" s="1"/>
  <c r="T6" i="2"/>
  <c r="S6" i="2" s="1"/>
  <c r="T7" i="2"/>
  <c r="S7" i="2" s="1"/>
  <c r="T8" i="2"/>
  <c r="S8" i="2" s="1"/>
  <c r="T9" i="2"/>
  <c r="S9" i="2" s="1"/>
  <c r="T10" i="2"/>
  <c r="T11" i="2"/>
  <c r="S11" i="2" s="1"/>
  <c r="T12" i="2"/>
  <c r="S12" i="2" s="1"/>
  <c r="T3" i="2"/>
  <c r="W4" i="1"/>
  <c r="V4" i="1" s="1"/>
  <c r="W5" i="1"/>
  <c r="W6" i="1"/>
  <c r="V6" i="1" s="1"/>
  <c r="W7" i="1"/>
  <c r="V7" i="1" s="1"/>
  <c r="W8" i="1"/>
  <c r="V8" i="1" s="1"/>
  <c r="W9" i="1"/>
  <c r="V9" i="1" s="1"/>
  <c r="W10" i="1"/>
  <c r="V10" i="1" s="1"/>
  <c r="W11" i="1"/>
  <c r="W12" i="1"/>
  <c r="V12" i="1" s="1"/>
  <c r="S10" i="2" l="1"/>
  <c r="V3" i="1"/>
  <c r="U3" i="1" s="1"/>
  <c r="S11" i="5"/>
  <c r="S8" i="5"/>
  <c r="S6" i="5"/>
  <c r="V5" i="1"/>
  <c r="V11" i="1"/>
  <c r="S9" i="5"/>
  <c r="S4" i="5"/>
  <c r="S3" i="2"/>
  <c r="J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</author>
  </authors>
  <commentList>
    <comment ref="J15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CREDITI VERIFICATI
</t>
        </r>
      </text>
    </comment>
    <comment ref="J159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  <comment ref="J184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</commentList>
</comments>
</file>

<file path=xl/sharedStrings.xml><?xml version="1.0" encoding="utf-8"?>
<sst xmlns="http://schemas.openxmlformats.org/spreadsheetml/2006/main" count="559" uniqueCount="172">
  <si>
    <t>NOMINATIVO</t>
  </si>
  <si>
    <t>CREDITI</t>
  </si>
  <si>
    <t>ANNO ISCRIZIONE</t>
  </si>
  <si>
    <t>ISEEU</t>
  </si>
  <si>
    <t>STATO ISCRIZIONE</t>
  </si>
  <si>
    <t>LIVELLI ISEEU</t>
  </si>
  <si>
    <t>LIVELLI ISEEU/ISEEU NON PRESENTATO</t>
  </si>
  <si>
    <t>I° RATA</t>
  </si>
  <si>
    <t>AUTOTASSAZIONE</t>
  </si>
  <si>
    <t>PARAMETRI CON REQUISITI</t>
  </si>
  <si>
    <t>I°RATA CON REQUISITI</t>
  </si>
  <si>
    <t>PARAMETRI SENZA REQUISITI</t>
  </si>
  <si>
    <t>I°RATA SENZA REQUISITI</t>
  </si>
  <si>
    <t>I° RATA DA PAGARE</t>
  </si>
  <si>
    <t>STRUMENTO/CURVATURA</t>
  </si>
  <si>
    <t>I°RATA SENZA REQUISITI CON MIN 200</t>
  </si>
  <si>
    <t>I° RATA DA PAGARE CON CURVATURA</t>
  </si>
  <si>
    <t>SIA-EX SIA</t>
  </si>
  <si>
    <t>RINNOVI-IMMATRIC.</t>
  </si>
  <si>
    <t>TRIENNIO</t>
  </si>
  <si>
    <t>sia</t>
  </si>
  <si>
    <t>rinnovi</t>
  </si>
  <si>
    <t>CORNO</t>
  </si>
  <si>
    <t>CANTO</t>
  </si>
  <si>
    <t>VIOLONCELLO</t>
  </si>
  <si>
    <t>STRUMENTI A PERCUSSIONE</t>
  </si>
  <si>
    <t>TROMBONE</t>
  </si>
  <si>
    <t>ORGANO</t>
  </si>
  <si>
    <t>VIOLINO</t>
  </si>
  <si>
    <t>PIANOFORTE</t>
  </si>
  <si>
    <t>FAGOTTO</t>
  </si>
  <si>
    <t>CLARINETTO</t>
  </si>
  <si>
    <t>OBOE</t>
  </si>
  <si>
    <t>COMPOSIZIONE</t>
  </si>
  <si>
    <t>TROMBA</t>
  </si>
  <si>
    <t>FLAUTO</t>
  </si>
  <si>
    <t>SASSOFONO</t>
  </si>
  <si>
    <t>CHITARRA</t>
  </si>
  <si>
    <t>ARPA</t>
  </si>
  <si>
    <t>VIOLA</t>
  </si>
  <si>
    <t>FLAUTO DOLCE</t>
  </si>
  <si>
    <t>DIREZIONE DI CORO E COMPOSIZIONE CORALE</t>
  </si>
  <si>
    <t>CONTRABBASSO</t>
  </si>
  <si>
    <t>ANGELONE EMILIO MARIA</t>
  </si>
  <si>
    <t>BATTERIA E PERCUSSIONI JAZZ</t>
  </si>
  <si>
    <t>CANTO JAZZ</t>
  </si>
  <si>
    <t>CHITARRA JAZZ</t>
  </si>
  <si>
    <t>PIANOFORTE JAZZ</t>
  </si>
  <si>
    <t>SASSOFONO JAZZ</t>
  </si>
  <si>
    <t>CONTRABBASSO JAZZ</t>
  </si>
  <si>
    <t>BIENNIO</t>
  </si>
  <si>
    <t>DIDATTICA DELLA MUSICA</t>
  </si>
  <si>
    <t>MANDOLINO</t>
  </si>
  <si>
    <t>TRIENNIO-BIENNIO</t>
  </si>
  <si>
    <t>RINNOVI - IMMATRIC</t>
  </si>
  <si>
    <t>FUORI CORSO</t>
  </si>
  <si>
    <t>NOTE</t>
  </si>
  <si>
    <t>NOTA</t>
  </si>
  <si>
    <t>rata unica complessiva +31 euro in formula</t>
  </si>
  <si>
    <t>IN CORSO</t>
  </si>
  <si>
    <t>I RATA SENZA CURVATURA</t>
  </si>
  <si>
    <t>tassa segretia 31euro</t>
  </si>
  <si>
    <t>tassa frequenza 21,43 o 27,47</t>
  </si>
  <si>
    <t>esu 171</t>
  </si>
  <si>
    <t>PAGATO I RATA</t>
  </si>
  <si>
    <t>TEMPO PARZIALE</t>
  </si>
  <si>
    <t>STATO ISCRIZIONE "IN CORSO" - "FUORI CORSO"</t>
  </si>
  <si>
    <t>DEVE CONSEG RICEV DI INGEGNERIA</t>
  </si>
  <si>
    <t>TRIENNIO T.PARZIALE  DIDATTICA - JAZZ - TDS (MUSICA ELETTR)</t>
  </si>
  <si>
    <r>
      <t>TRIENNIO T. PIENO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</si>
  <si>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TRIENNIO T. PIENO  DIDATTICA - JAZZ - TDS (MUSICA ELETTR)</t>
  </si>
  <si>
    <r>
      <t xml:space="preserve">BIENNIO T. PIENO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</si>
  <si>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PIENO 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</si>
  <si>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PARZIALE 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</si>
  <si>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t>scritto mail 17/07</t>
  </si>
  <si>
    <t>tassa segreteria 31euro</t>
  </si>
  <si>
    <t>1 annualità; inviata mail per rimborso</t>
  </si>
  <si>
    <t>60 mora</t>
  </si>
  <si>
    <t>DELTA RATE</t>
  </si>
  <si>
    <r>
      <t xml:space="preserve">              TRIENNIO T. PARZIALE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</si>
  <si>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ANNUALITA'</t>
  </si>
  <si>
    <r>
      <t xml:space="preserve">BIENNIO T. PARZIALE  </t>
    </r>
    <r>
      <rPr>
        <b/>
        <sz val="18"/>
        <color rgb="FFFF0000"/>
        <rFont val="Century"/>
        <family val="1"/>
      </rPr>
      <t>Tecniche Info di analisi e valorizzazione del materiale musicale</t>
    </r>
  </si>
  <si>
    <t>TRIENNIO TEMPO PIENO</t>
  </si>
  <si>
    <t>CORSO</t>
  </si>
  <si>
    <t>1 ANNAULITA'</t>
  </si>
  <si>
    <t>2 ANNAULITA'</t>
  </si>
  <si>
    <t>ANNUALITA' (campo per iscritti tempo parziale)</t>
  </si>
  <si>
    <t>CREDITI MATURATI E RICONOSCIUTI dal 10/08/2018 al 10/08/2019</t>
  </si>
  <si>
    <t>QUOTA DA PAGARE</t>
  </si>
  <si>
    <t>BASSO ELETTRICO</t>
  </si>
  <si>
    <t>MUSICA ELETTRONICA indirizzo compositivo</t>
  </si>
  <si>
    <t>MUSICA ELETTRONICA indirizzo tecnico di sala di registrazione</t>
  </si>
  <si>
    <t>DIREZIONE D'ORCHESTRA</t>
  </si>
  <si>
    <t>OBOE BAROCCO E CLASSICO</t>
  </si>
  <si>
    <t>TROMBA JAZZ</t>
  </si>
  <si>
    <t>Arpa</t>
  </si>
  <si>
    <t>Basso elettrico</t>
  </si>
  <si>
    <t>Batteria e Percussioni jazz</t>
  </si>
  <si>
    <t>Canto</t>
  </si>
  <si>
    <t>Canto Jazz</t>
  </si>
  <si>
    <t>Chitarra</t>
  </si>
  <si>
    <t>Chitarra jazz</t>
  </si>
  <si>
    <t>Clarinetto</t>
  </si>
  <si>
    <t>Clarinetto storico</t>
  </si>
  <si>
    <t>Clavicembalo curvatura pratica cembalistica e organistica per il basso continuo</t>
  </si>
  <si>
    <t>Composizione</t>
  </si>
  <si>
    <t>Composizione curvatura opzionale in Composizione sacra</t>
  </si>
  <si>
    <t>Contrabbasso</t>
  </si>
  <si>
    <t>Contrabbasso jazz</t>
  </si>
  <si>
    <t>Corno</t>
  </si>
  <si>
    <t>Didattica della Musica e dello Strumento</t>
  </si>
  <si>
    <t>Didattica della Musica curvatura Musicoterapia</t>
  </si>
  <si>
    <t>Direzione di coro e composizione corale</t>
  </si>
  <si>
    <t>Fagotto</t>
  </si>
  <si>
    <t>Flauto</t>
  </si>
  <si>
    <t>Flauto dolce</t>
  </si>
  <si>
    <t>Maestro collaboratore</t>
  </si>
  <si>
    <t>Mandolino</t>
  </si>
  <si>
    <t>Musica elettronica  curvatura Tecnico del suono</t>
  </si>
  <si>
    <t>Musica elettronica  curvatura Composizione elettroacustica</t>
  </si>
  <si>
    <t>Oboe</t>
  </si>
  <si>
    <t>Organo</t>
  </si>
  <si>
    <t>Pianoforte</t>
  </si>
  <si>
    <t>Pianoforte jazz</t>
  </si>
  <si>
    <t>Saxofono</t>
  </si>
  <si>
    <t>Saxofono jazz</t>
  </si>
  <si>
    <t>Strumenti a percussione</t>
  </si>
  <si>
    <t>Tromba</t>
  </si>
  <si>
    <t>Tromba jazz</t>
  </si>
  <si>
    <t>Trombone</t>
  </si>
  <si>
    <t>Viola</t>
  </si>
  <si>
    <t>Violino</t>
  </si>
  <si>
    <t>Violoncello</t>
  </si>
  <si>
    <t>Musica di Insieme (Musica da camera)</t>
  </si>
  <si>
    <t>Didattica della Musica curvatura Comunicazione</t>
  </si>
  <si>
    <t xml:space="preserve"> BIENNIO TEMPO PIENO              (esclusi "Tecniche Informatiche di analisi e  valorizzazione del materiale musicale" )</t>
  </si>
  <si>
    <t>BIENNIO TEMPO PARZIALE              (esclusi "Tecniche Informatiche di analisi e  valorizzazione del materiale musicale" )</t>
  </si>
  <si>
    <t>BIENNIO TEMPO PIENO                                          "Tecniche Informatiche di analisi e  valorizzazione del materiale musicale"</t>
  </si>
  <si>
    <t>BIENNIO TEMPO PARZIALE                                          "Tecniche Informatiche di analisi e  valorizzazione del materiale musicale"</t>
  </si>
  <si>
    <t>Tecniche Informatiche di analisi e  valorizzazione del materiale musicale</t>
  </si>
  <si>
    <t>Oboe curvatura solistico concertistica</t>
  </si>
  <si>
    <t>Flauto curvatura solistico concertistica</t>
  </si>
  <si>
    <t>Violino curvatura solistico concertistica</t>
  </si>
  <si>
    <t>Viola curvatura solistico concertistica</t>
  </si>
  <si>
    <t>Pianoforte curvatura solistico concertistica</t>
  </si>
  <si>
    <t>Tromba curvatura rinascimentale</t>
  </si>
  <si>
    <t>ISEU                       (se = 0 digitare 0,1)</t>
  </si>
  <si>
    <t>TRIENNIO TEMPO PIENO -  JAZZ - DIDATTICA - TECNICO DEL SUONO</t>
  </si>
  <si>
    <t>TRIENNIO TEMPO PIENO  (esclusi Jazz, didattica, tecnico del suono)</t>
  </si>
  <si>
    <t>TRIENNIO TEMPO PARZIALE (esclusi Jazz, didattica, tecnico del suono)</t>
  </si>
  <si>
    <t xml:space="preserve">ISEE </t>
  </si>
  <si>
    <t>1 ANNUALITA'</t>
  </si>
  <si>
    <t>2 ANNUALITA'</t>
  </si>
  <si>
    <t>CORSO EX JAZZ - DIDATTICA - TDS</t>
  </si>
  <si>
    <t>CORSO JAZZ - DIDATTICA - TDS</t>
  </si>
  <si>
    <t>AB</t>
  </si>
  <si>
    <t>AC</t>
  </si>
  <si>
    <t>AD</t>
  </si>
  <si>
    <t>TRIENNIO TEMPO PARZIALE -  JAZZ - DIDATTICA - TECNICO DEL SUONO</t>
  </si>
  <si>
    <t>CLARINETTO indirizzo opzionale in clarinetto moderno</t>
  </si>
  <si>
    <t>DIDATTICA DELLA MUSICA indirizzo opzionale comunicazione musicale</t>
  </si>
  <si>
    <t>DIDATTICA DELLA MUSICA indirizzo opzionale metodologie e tecniche per la disabilità</t>
  </si>
  <si>
    <t>DIDATTICA DELLA MUSICA indirizzo opzionale musicoterapia</t>
  </si>
  <si>
    <t>PIANOFORTE curvatura collaborazione alla tastiera</t>
  </si>
  <si>
    <t>CREDITI MATURATI E RICONOSCIUTI dal 10/08 aa dell'iscrizione al 10/08/ aa precedente -               CFA A SCELTA MAX 18</t>
  </si>
  <si>
    <t>RATA STRUMENTI MINORI</t>
  </si>
  <si>
    <t>Clicca qui per scegliere il corso</t>
  </si>
  <si>
    <t>Clicca qui per scegliere anno</t>
  </si>
  <si>
    <t>Clicca qui per scegliere lo stato</t>
  </si>
  <si>
    <t>Clicca qui per scegliere annualità</t>
  </si>
  <si>
    <t>CLAVICEMBALO</t>
  </si>
  <si>
    <t xml:space="preserve">ISEE - Inserire nella cella a fianco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</si>
</sst>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8"/>
      <color theme="1"/>
      <name val="Century"/>
      <family val="1"/>
    </font>
    <font>
      <sz val="8"/>
      <color theme="1"/>
      <name val="Century"/>
      <family val="1"/>
    </font>
    <font>
      <b/>
      <sz val="8"/>
      <color theme="0"/>
      <name val="Century"/>
      <family val="1"/>
    </font>
    <font>
      <sz val="8"/>
      <color rgb="FF000000"/>
      <name val="Century"/>
      <family val="1"/>
    </font>
    <font>
      <b/>
      <sz val="8"/>
      <color rgb="FF000000"/>
      <name val="Century"/>
      <family val="1"/>
    </font>
    <font>
      <b/>
      <sz val="18"/>
      <color theme="1"/>
      <name val="Century"/>
      <family val="1"/>
    </font>
    <font>
      <b/>
      <sz val="18"/>
      <color rgb="FFFF0000"/>
      <name val="Century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entury"/>
      <family val="1"/>
    </font>
    <font>
      <sz val="9"/>
      <color theme="1"/>
      <name val="Century"/>
      <family val="1"/>
    </font>
    <font>
      <sz val="9"/>
      <color theme="0"/>
      <name val="Century"/>
      <family val="1"/>
    </font>
    <font>
      <b/>
      <sz val="9"/>
      <color theme="1"/>
      <name val="Century"/>
      <family val="1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2" fontId="2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2" fontId="2" fillId="5" borderId="0" xfId="0" applyNumberFormat="1" applyFont="1" applyFill="1" applyAlignment="1" applyProtection="1">
      <alignment horizontal="center"/>
      <protection hidden="1"/>
    </xf>
    <xf numFmtId="164" fontId="2" fillId="0" borderId="0" xfId="0" applyNumberFormat="1" applyFont="1" applyFill="1" applyAlignment="1" applyProtection="1">
      <alignment horizontal="center"/>
      <protection hidden="1"/>
    </xf>
    <xf numFmtId="164" fontId="1" fillId="2" borderId="0" xfId="0" applyNumberFormat="1" applyFont="1" applyFill="1" applyAlignment="1" applyProtection="1">
      <alignment horizontal="center"/>
      <protection hidden="1"/>
    </xf>
    <xf numFmtId="164" fontId="2" fillId="5" borderId="0" xfId="0" applyNumberFormat="1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164" fontId="2" fillId="2" borderId="0" xfId="0" applyNumberFormat="1" applyFont="1" applyFill="1" applyAlignment="1" applyProtection="1">
      <alignment horizontal="center"/>
      <protection hidden="1"/>
    </xf>
    <xf numFmtId="0" fontId="2" fillId="9" borderId="0" xfId="0" applyFont="1" applyFill="1" applyProtection="1">
      <protection hidden="1"/>
    </xf>
    <xf numFmtId="164" fontId="2" fillId="8" borderId="0" xfId="0" applyNumberFormat="1" applyFont="1" applyFill="1" applyAlignment="1" applyProtection="1">
      <alignment horizontal="center"/>
      <protection hidden="1"/>
    </xf>
    <xf numFmtId="164" fontId="1" fillId="8" borderId="0" xfId="0" applyNumberFormat="1" applyFont="1" applyFill="1" applyAlignment="1" applyProtection="1">
      <alignment horizontal="center" vertical="center"/>
      <protection hidden="1"/>
    </xf>
    <xf numFmtId="164" fontId="1" fillId="10" borderId="0" xfId="0" applyNumberFormat="1" applyFont="1" applyFill="1" applyAlignment="1" applyProtection="1">
      <alignment horizontal="center" vertical="center"/>
      <protection hidden="1"/>
    </xf>
    <xf numFmtId="164" fontId="1" fillId="5" borderId="0" xfId="0" applyNumberFormat="1" applyFont="1" applyFill="1" applyAlignment="1" applyProtection="1">
      <alignment horizontal="center"/>
      <protection hidden="1"/>
    </xf>
    <xf numFmtId="164" fontId="1" fillId="6" borderId="0" xfId="0" applyNumberFormat="1" applyFont="1" applyFill="1" applyAlignment="1" applyProtection="1">
      <alignment horizontal="center"/>
      <protection hidden="1"/>
    </xf>
    <xf numFmtId="164" fontId="1" fillId="5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64" fontId="2" fillId="11" borderId="0" xfId="0" applyNumberFormat="1" applyFont="1" applyFill="1" applyAlignment="1" applyProtection="1">
      <alignment horizontal="center"/>
      <protection hidden="1"/>
    </xf>
    <xf numFmtId="164" fontId="2" fillId="6" borderId="0" xfId="0" applyNumberFormat="1" applyFont="1" applyFill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9" borderId="0" xfId="0" applyFont="1" applyFill="1" applyAlignment="1">
      <alignment vertical="center"/>
    </xf>
    <xf numFmtId="0" fontId="2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vertical="center" wrapText="1"/>
    </xf>
    <xf numFmtId="0" fontId="2" fillId="9" borderId="0" xfId="0" applyFont="1" applyFill="1" applyAlignment="1">
      <alignment horizontal="center" vertical="center" wrapText="1"/>
    </xf>
    <xf numFmtId="0" fontId="2" fillId="13" borderId="0" xfId="0" applyFont="1" applyFill="1" applyAlignment="1">
      <alignment vertical="center"/>
    </xf>
    <xf numFmtId="0" fontId="2" fillId="13" borderId="0" xfId="0" applyFont="1" applyFill="1" applyAlignment="1">
      <alignment vertical="center" wrapText="1"/>
    </xf>
    <xf numFmtId="0" fontId="2" fillId="13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 wrapText="1"/>
    </xf>
    <xf numFmtId="0" fontId="2" fillId="13" borderId="0" xfId="0" applyFont="1" applyFill="1" applyAlignment="1"/>
    <xf numFmtId="0" fontId="2" fillId="13" borderId="0" xfId="0" applyFont="1" applyFill="1" applyAlignment="1">
      <alignment horizontal="center"/>
    </xf>
    <xf numFmtId="0" fontId="2" fillId="13" borderId="0" xfId="0" applyFont="1" applyFill="1" applyAlignment="1">
      <alignment horizontal="center" wrapText="1"/>
    </xf>
    <xf numFmtId="0" fontId="1" fillId="9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4" fontId="1" fillId="0" borderId="0" xfId="0" applyNumberFormat="1" applyFont="1" applyFill="1" applyAlignment="1" applyProtection="1">
      <alignment horizontal="center" vertical="center"/>
      <protection hidden="1"/>
    </xf>
    <xf numFmtId="4" fontId="2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5" borderId="0" xfId="0" applyFont="1" applyFill="1" applyProtection="1"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0" fontId="2" fillId="5" borderId="0" xfId="0" applyFont="1" applyFill="1" applyProtection="1">
      <protection hidden="1"/>
    </xf>
    <xf numFmtId="0" fontId="1" fillId="8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5" borderId="0" xfId="0" applyNumberFormat="1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wrapText="1"/>
      <protection hidden="1"/>
    </xf>
    <xf numFmtId="0" fontId="1" fillId="8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4" fontId="1" fillId="5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5" fillId="5" borderId="0" xfId="0" applyFont="1" applyFill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5" borderId="0" xfId="0" applyFont="1" applyFill="1" applyAlignment="1" applyProtection="1">
      <alignment wrapText="1"/>
      <protection hidden="1"/>
    </xf>
    <xf numFmtId="0" fontId="1" fillId="9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7" borderId="0" xfId="0" applyFont="1" applyFill="1" applyProtection="1">
      <protection hidden="1"/>
    </xf>
    <xf numFmtId="0" fontId="1" fillId="7" borderId="0" xfId="0" applyFont="1" applyFill="1" applyAlignment="1" applyProtection="1">
      <alignment wrapText="1"/>
      <protection hidden="1"/>
    </xf>
    <xf numFmtId="0" fontId="1" fillId="7" borderId="0" xfId="0" applyFont="1" applyFill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 vertical="center" wrapText="1"/>
      <protection hidden="1"/>
    </xf>
    <xf numFmtId="0" fontId="2" fillId="7" borderId="0" xfId="0" applyFont="1" applyFill="1" applyProtection="1">
      <protection hidden="1"/>
    </xf>
    <xf numFmtId="0" fontId="2" fillId="7" borderId="0" xfId="0" applyFont="1" applyFill="1" applyAlignment="1" applyProtection="1">
      <alignment wrapText="1"/>
      <protection hidden="1"/>
    </xf>
    <xf numFmtId="0" fontId="2" fillId="7" borderId="0" xfId="0" applyFont="1" applyFill="1" applyAlignment="1" applyProtection="1">
      <alignment horizontal="center" vertical="center"/>
      <protection hidden="1"/>
    </xf>
    <xf numFmtId="0" fontId="2" fillId="7" borderId="0" xfId="0" applyFont="1" applyFill="1" applyAlignment="1" applyProtection="1">
      <alignment horizontal="center"/>
      <protection hidden="1"/>
    </xf>
    <xf numFmtId="0" fontId="2" fillId="10" borderId="0" xfId="0" applyFont="1" applyFill="1" applyProtection="1">
      <protection hidden="1"/>
    </xf>
    <xf numFmtId="0" fontId="1" fillId="8" borderId="0" xfId="0" applyFont="1" applyFill="1" applyAlignment="1" applyProtection="1">
      <alignment horizontal="left" vertical="center" wrapText="1"/>
      <protection hidden="1"/>
    </xf>
    <xf numFmtId="0" fontId="1" fillId="8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left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4" fontId="1" fillId="0" borderId="0" xfId="0" applyNumberFormat="1" applyFont="1" applyFill="1" applyAlignment="1" applyProtection="1">
      <alignment horizontal="center"/>
      <protection hidden="1"/>
    </xf>
    <xf numFmtId="4" fontId="2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4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15" borderId="0" xfId="0" applyFont="1" applyFill="1" applyAlignment="1">
      <alignment vertical="center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/>
    </xf>
    <xf numFmtId="0" fontId="2" fillId="14" borderId="0" xfId="0" applyFont="1" applyFill="1" applyAlignment="1" applyProtection="1">
      <alignment vertical="center"/>
      <protection locked="0" hidden="1"/>
    </xf>
    <xf numFmtId="0" fontId="2" fillId="9" borderId="0" xfId="0" applyFont="1" applyFill="1" applyAlignment="1" applyProtection="1">
      <alignment vertical="center"/>
      <protection locked="0" hidden="1"/>
    </xf>
    <xf numFmtId="0" fontId="2" fillId="9" borderId="0" xfId="0" applyFont="1" applyFill="1" applyAlignment="1" applyProtection="1">
      <alignment horizontal="center" vertical="center" wrapText="1"/>
      <protection locked="0" hidden="1"/>
    </xf>
    <xf numFmtId="0" fontId="2" fillId="9" borderId="0" xfId="0" applyFont="1" applyFill="1" applyAlignment="1" applyProtection="1">
      <alignment horizontal="center" vertical="center"/>
      <protection locked="0" hidden="1"/>
    </xf>
    <xf numFmtId="0" fontId="2" fillId="9" borderId="0" xfId="0" applyFont="1" applyFill="1" applyAlignment="1" applyProtection="1">
      <alignment vertical="center" wrapText="1"/>
      <protection locked="0" hidden="1"/>
    </xf>
    <xf numFmtId="0" fontId="2" fillId="13" borderId="3" xfId="0" applyFont="1" applyFill="1" applyBorder="1" applyAlignment="1" applyProtection="1">
      <alignment horizontal="center" vertical="center" wrapText="1"/>
      <protection locked="0" hidden="1"/>
    </xf>
    <xf numFmtId="0" fontId="2" fillId="9" borderId="4" xfId="0" applyFont="1" applyFill="1" applyBorder="1" applyAlignment="1" applyProtection="1">
      <alignment horizontal="center" vertical="center"/>
      <protection locked="0" hidden="1"/>
    </xf>
    <xf numFmtId="0" fontId="2" fillId="13" borderId="4" xfId="0" applyFont="1" applyFill="1" applyBorder="1" applyAlignment="1" applyProtection="1">
      <alignment horizontal="center"/>
      <protection locked="0" hidden="1"/>
    </xf>
    <xf numFmtId="0" fontId="2" fillId="13" borderId="4" xfId="0" applyFont="1" applyFill="1" applyBorder="1" applyAlignment="1" applyProtection="1">
      <alignment horizontal="center" vertical="center"/>
      <protection locked="0" hidden="1"/>
    </xf>
    <xf numFmtId="0" fontId="2" fillId="13" borderId="5" xfId="0" applyFont="1" applyFill="1" applyBorder="1" applyAlignment="1" applyProtection="1">
      <alignment horizontal="center" vertical="center"/>
      <protection locked="0" hidden="1"/>
    </xf>
    <xf numFmtId="0" fontId="2" fillId="9" borderId="3" xfId="0" applyFont="1" applyFill="1" applyBorder="1" applyAlignment="1" applyProtection="1">
      <alignment horizontal="center" vertical="center" wrapText="1"/>
      <protection locked="0" hidden="1"/>
    </xf>
    <xf numFmtId="0" fontId="2" fillId="13" borderId="4" xfId="0" applyFont="1" applyFill="1" applyBorder="1" applyAlignment="1" applyProtection="1">
      <alignment horizontal="center" vertical="center" wrapText="1"/>
      <protection locked="0" hidden="1"/>
    </xf>
    <xf numFmtId="0" fontId="2" fillId="9" borderId="4" xfId="0" applyFont="1" applyFill="1" applyBorder="1" applyAlignment="1" applyProtection="1">
      <alignment horizontal="center" vertical="center" wrapText="1"/>
      <protection locked="0" hidden="1"/>
    </xf>
    <xf numFmtId="0" fontId="2" fillId="13" borderId="5" xfId="0" applyFont="1" applyFill="1" applyBorder="1" applyAlignment="1" applyProtection="1">
      <alignment horizontal="center" vertical="center" wrapText="1"/>
      <protection locked="0" hidden="1"/>
    </xf>
    <xf numFmtId="0" fontId="2" fillId="13" borderId="4" xfId="0" applyFont="1" applyFill="1" applyBorder="1" applyAlignment="1" applyProtection="1">
      <alignment horizontal="center" wrapText="1"/>
      <protection locked="0" hidden="1"/>
    </xf>
    <xf numFmtId="0" fontId="12" fillId="1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2" fillId="14" borderId="0" xfId="0" applyFont="1" applyFill="1" applyAlignment="1" applyProtection="1">
      <alignment vertical="center" wrapText="1"/>
      <protection locked="0" hidden="1"/>
    </xf>
    <xf numFmtId="0" fontId="2" fillId="14" borderId="0" xfId="0" applyFont="1" applyFill="1" applyAlignment="1" applyProtection="1">
      <alignment horizontal="center" vertical="center"/>
      <protection locked="0" hidden="1"/>
    </xf>
    <xf numFmtId="0" fontId="2" fillId="14" borderId="0" xfId="0" applyFont="1" applyFill="1" applyAlignment="1" applyProtection="1">
      <alignment horizontal="center" vertical="center" wrapText="1"/>
      <protection locked="0"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9" borderId="2" xfId="0" applyFont="1" applyFill="1" applyBorder="1" applyAlignment="1" applyProtection="1">
      <alignment horizontal="center" vertical="center" wrapText="1"/>
      <protection hidden="1"/>
    </xf>
    <xf numFmtId="0" fontId="1" fillId="9" borderId="2" xfId="0" applyFont="1" applyFill="1" applyBorder="1" applyAlignment="1" applyProtection="1">
      <alignment horizontal="center" vertical="center"/>
      <protection hidden="1"/>
    </xf>
    <xf numFmtId="0" fontId="2" fillId="13" borderId="0" xfId="0" applyFont="1" applyFill="1" applyAlignment="1" applyProtection="1">
      <alignment vertical="center" wrapText="1"/>
      <protection hidden="1"/>
    </xf>
    <xf numFmtId="0" fontId="2" fillId="9" borderId="0" xfId="0" applyFont="1" applyFill="1" applyAlignment="1" applyProtection="1">
      <alignment vertical="center" wrapText="1"/>
      <protection hidden="1"/>
    </xf>
    <xf numFmtId="0" fontId="2" fillId="13" borderId="0" xfId="0" applyFont="1" applyFill="1" applyAlignment="1" applyProtection="1">
      <alignment wrapText="1"/>
      <protection hidden="1"/>
    </xf>
    <xf numFmtId="0" fontId="2" fillId="9" borderId="0" xfId="0" applyFont="1" applyFill="1" applyAlignment="1" applyProtection="1">
      <alignment horizontal="left" vertical="center" wrapText="1"/>
      <protection hidden="1"/>
    </xf>
    <xf numFmtId="0" fontId="1" fillId="9" borderId="1" xfId="0" applyFont="1" applyFill="1" applyBorder="1" applyAlignment="1" applyProtection="1">
      <alignment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13" borderId="0" xfId="0" applyFont="1" applyFill="1" applyAlignment="1" applyProtection="1">
      <alignment vertical="center"/>
      <protection hidden="1"/>
    </xf>
    <xf numFmtId="0" fontId="2" fillId="9" borderId="0" xfId="0" applyFont="1" applyFill="1" applyAlignment="1" applyProtection="1">
      <alignment vertical="center"/>
      <protection hidden="1"/>
    </xf>
    <xf numFmtId="0" fontId="2" fillId="13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vertical="center"/>
      <protection hidden="1"/>
    </xf>
    <xf numFmtId="0" fontId="13" fillId="0" borderId="0" xfId="0" applyFont="1" applyFill="1" applyProtection="1">
      <protection hidden="1"/>
    </xf>
    <xf numFmtId="0" fontId="13" fillId="16" borderId="0" xfId="0" applyFont="1" applyFill="1" applyProtection="1">
      <protection hidden="1"/>
    </xf>
    <xf numFmtId="0" fontId="13" fillId="16" borderId="0" xfId="0" applyFont="1" applyFill="1" applyAlignment="1" applyProtection="1">
      <alignment vertical="center"/>
      <protection hidden="1"/>
    </xf>
    <xf numFmtId="0" fontId="2" fillId="17" borderId="0" xfId="0" applyFont="1" applyFill="1" applyProtection="1">
      <protection hidden="1"/>
    </xf>
    <xf numFmtId="0" fontId="1" fillId="17" borderId="0" xfId="0" applyFont="1" applyFill="1" applyProtection="1">
      <protection hidden="1"/>
    </xf>
    <xf numFmtId="0" fontId="1" fillId="17" borderId="6" xfId="0" applyFont="1" applyFill="1" applyBorder="1" applyProtection="1">
      <protection hidden="1"/>
    </xf>
    <xf numFmtId="0" fontId="2" fillId="17" borderId="6" xfId="0" applyFont="1" applyFill="1" applyBorder="1" applyProtection="1">
      <protection hidden="1"/>
    </xf>
    <xf numFmtId="0" fontId="1" fillId="17" borderId="6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9" borderId="0" xfId="0" applyFont="1" applyFill="1" applyBorder="1" applyAlignment="1" applyProtection="1">
      <alignment vertical="center"/>
      <protection locked="0" hidden="1"/>
    </xf>
    <xf numFmtId="0" fontId="2" fillId="9" borderId="0" xfId="0" applyFont="1" applyFill="1" applyBorder="1" applyAlignment="1" applyProtection="1">
      <alignment horizontal="center" vertical="center" wrapText="1"/>
      <protection locked="0" hidden="1"/>
    </xf>
    <xf numFmtId="0" fontId="2" fillId="9" borderId="0" xfId="0" applyFont="1" applyFill="1" applyBorder="1" applyAlignment="1" applyProtection="1">
      <protection locked="0" hidden="1"/>
    </xf>
    <xf numFmtId="0" fontId="2" fillId="9" borderId="0" xfId="0" applyFont="1" applyFill="1" applyBorder="1" applyAlignment="1" applyProtection="1">
      <alignment horizontal="center" wrapText="1"/>
      <protection locked="0" hidden="1"/>
    </xf>
    <xf numFmtId="0" fontId="2" fillId="9" borderId="0" xfId="0" applyFont="1" applyFill="1" applyBorder="1" applyAlignment="1" applyProtection="1">
      <alignment vertical="center" wrapText="1"/>
      <protection locked="0" hidden="1"/>
    </xf>
    <xf numFmtId="0" fontId="1" fillId="9" borderId="0" xfId="0" applyFont="1" applyFill="1" applyBorder="1" applyAlignment="1" applyProtection="1">
      <alignment vertical="center" wrapText="1"/>
      <protection locked="0" hidden="1"/>
    </xf>
    <xf numFmtId="0" fontId="1" fillId="9" borderId="0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1" fillId="9" borderId="2" xfId="0" applyFont="1" applyFill="1" applyBorder="1" applyAlignment="1" applyProtection="1">
      <alignment horizontal="center" vertical="center" wrapText="1"/>
      <protection hidden="1"/>
    </xf>
    <xf numFmtId="0" fontId="1" fillId="9" borderId="0" xfId="0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</cellXfs>
  <cellStyles count="1">
    <cellStyle name="Normale" xfId="0" builtinId="0"/>
  </cellStyles>
  <dxfs count="8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activeCell="J7" sqref="J7"/>
    </sheetView>
  </sheetViews>
  <sheetFormatPr defaultColWidth="19.28515625" defaultRowHeight="12.75" x14ac:dyDescent="0.25"/>
  <cols>
    <col min="1" max="1" width="28.85546875" style="129" customWidth="1"/>
    <col min="2" max="2" width="44" style="128" customWidth="1"/>
    <col min="3" max="3" width="4.7109375" style="126" customWidth="1"/>
    <col min="4" max="4" width="28.85546875" style="129" customWidth="1"/>
    <col min="5" max="5" width="44" style="127" customWidth="1"/>
    <col min="6" max="6" width="4.7109375" style="126" customWidth="1"/>
    <col min="7" max="7" width="15.5703125" style="126" customWidth="1"/>
    <col min="8" max="8" width="18.42578125" style="129" customWidth="1"/>
    <col min="9" max="9" width="4.7109375" style="126" customWidth="1"/>
    <col min="10" max="10" width="15.5703125" style="126" customWidth="1"/>
    <col min="11" max="11" width="18.42578125" style="129" customWidth="1"/>
    <col min="12" max="12" width="4.7109375" style="126" customWidth="1"/>
    <col min="13" max="16384" width="19.28515625" style="126"/>
  </cols>
  <sheetData>
    <row r="1" spans="1:11" ht="34.15" customHeight="1" thickBot="1" x14ac:dyDescent="0.3">
      <c r="A1" s="176" t="s">
        <v>148</v>
      </c>
      <c r="B1" s="177"/>
      <c r="C1" s="125"/>
      <c r="D1" s="176" t="s">
        <v>149</v>
      </c>
      <c r="E1" s="177"/>
      <c r="F1" s="125"/>
      <c r="G1" s="178"/>
      <c r="H1" s="178"/>
      <c r="I1" s="168"/>
      <c r="J1" s="178"/>
      <c r="K1" s="178"/>
    </row>
    <row r="2" spans="1:11" ht="30.6" customHeight="1" x14ac:dyDescent="0.25">
      <c r="A2" s="148" t="s">
        <v>83</v>
      </c>
      <c r="B2" s="130" t="s">
        <v>166</v>
      </c>
      <c r="C2" s="125"/>
      <c r="D2" s="149" t="s">
        <v>83</v>
      </c>
      <c r="E2" s="135" t="s">
        <v>166</v>
      </c>
      <c r="F2" s="125"/>
      <c r="G2" s="168"/>
      <c r="H2" s="169"/>
      <c r="I2" s="168"/>
      <c r="J2" s="168"/>
      <c r="K2" s="169"/>
    </row>
    <row r="3" spans="1:11" ht="30.6" customHeight="1" x14ac:dyDescent="0.25">
      <c r="A3" s="149" t="s">
        <v>2</v>
      </c>
      <c r="B3" s="131" t="s">
        <v>167</v>
      </c>
      <c r="C3" s="125"/>
      <c r="D3" s="148" t="s">
        <v>2</v>
      </c>
      <c r="E3" s="136" t="s">
        <v>167</v>
      </c>
      <c r="F3" s="125"/>
      <c r="G3" s="168"/>
      <c r="H3" s="169"/>
      <c r="I3" s="168"/>
      <c r="J3" s="168"/>
      <c r="K3" s="169"/>
    </row>
    <row r="4" spans="1:11" ht="30.6" customHeight="1" x14ac:dyDescent="0.25">
      <c r="A4" s="150" t="s">
        <v>4</v>
      </c>
      <c r="B4" s="132" t="s">
        <v>168</v>
      </c>
      <c r="C4" s="125"/>
      <c r="D4" s="149" t="s">
        <v>4</v>
      </c>
      <c r="E4" s="153" t="s">
        <v>65</v>
      </c>
      <c r="F4" s="125"/>
      <c r="G4" s="170"/>
      <c r="H4" s="171"/>
      <c r="I4" s="168"/>
      <c r="J4" s="168"/>
      <c r="K4" s="169"/>
    </row>
    <row r="5" spans="1:11" ht="30.6" customHeight="1" x14ac:dyDescent="0.25">
      <c r="A5" s="148"/>
      <c r="B5" s="133"/>
      <c r="C5" s="125"/>
      <c r="D5" s="148" t="s">
        <v>80</v>
      </c>
      <c r="E5" s="136" t="s">
        <v>169</v>
      </c>
      <c r="F5" s="125"/>
      <c r="G5" s="172"/>
      <c r="H5" s="169"/>
      <c r="I5" s="168"/>
      <c r="J5" s="172"/>
      <c r="K5" s="169"/>
    </row>
    <row r="6" spans="1:11" ht="30.6" customHeight="1" x14ac:dyDescent="0.25">
      <c r="A6" s="151" t="s">
        <v>171</v>
      </c>
      <c r="B6" s="131"/>
      <c r="C6" s="125"/>
      <c r="D6" s="151" t="s">
        <v>171</v>
      </c>
      <c r="E6" s="137"/>
      <c r="F6" s="125"/>
      <c r="G6" s="169"/>
      <c r="H6" s="169"/>
      <c r="I6" s="168"/>
      <c r="J6" s="169"/>
      <c r="K6" s="169"/>
    </row>
    <row r="7" spans="1:11" ht="51" customHeight="1" thickBot="1" x14ac:dyDescent="0.3">
      <c r="A7" s="148" t="s">
        <v>164</v>
      </c>
      <c r="B7" s="134"/>
      <c r="C7" s="125"/>
      <c r="D7" s="148" t="s">
        <v>164</v>
      </c>
      <c r="E7" s="138"/>
      <c r="F7" s="125"/>
      <c r="G7" s="172"/>
      <c r="H7" s="169"/>
      <c r="I7" s="168"/>
      <c r="J7" s="172"/>
      <c r="K7" s="169"/>
    </row>
    <row r="8" spans="1:11" ht="23.45" customHeight="1" thickBot="1" x14ac:dyDescent="0.3">
      <c r="A8" s="152" t="s">
        <v>88</v>
      </c>
      <c r="B8" s="147">
        <f>IF(B2="Clicca qui per scegliere il corso",0,'TRIENNIO TEMPO PIENO'!$T$3)</f>
        <v>0</v>
      </c>
      <c r="C8" s="125"/>
      <c r="D8" s="152" t="s">
        <v>88</v>
      </c>
      <c r="E8" s="146">
        <f>IF(E2="Clicca qui per scegliere il corso",0,'TRIENNIO TEMPO PARZ.'!$T$3)</f>
        <v>0</v>
      </c>
      <c r="F8" s="125"/>
      <c r="G8" s="173"/>
      <c r="H8" s="174"/>
      <c r="I8" s="168"/>
      <c r="J8" s="173"/>
      <c r="K8" s="174"/>
    </row>
    <row r="9" spans="1:11" ht="27" customHeight="1" thickBot="1" x14ac:dyDescent="0.3">
      <c r="A9" s="142"/>
      <c r="B9" s="143"/>
      <c r="C9" s="125"/>
      <c r="D9" s="142"/>
      <c r="E9" s="144"/>
      <c r="F9" s="125"/>
    </row>
    <row r="10" spans="1:11" ht="34.15" customHeight="1" thickBot="1" x14ac:dyDescent="0.3">
      <c r="A10" s="176" t="s">
        <v>147</v>
      </c>
      <c r="B10" s="177"/>
      <c r="C10" s="125"/>
      <c r="D10" s="176" t="s">
        <v>158</v>
      </c>
      <c r="E10" s="177"/>
      <c r="F10" s="125"/>
    </row>
    <row r="11" spans="1:11" ht="30.6" customHeight="1" x14ac:dyDescent="0.25">
      <c r="A11" s="154" t="s">
        <v>83</v>
      </c>
      <c r="B11" s="130" t="s">
        <v>166</v>
      </c>
      <c r="C11" s="125"/>
      <c r="D11" s="155" t="s">
        <v>83</v>
      </c>
      <c r="E11" s="135" t="s">
        <v>166</v>
      </c>
      <c r="F11" s="125"/>
    </row>
    <row r="12" spans="1:11" ht="30.6" customHeight="1" x14ac:dyDescent="0.25">
      <c r="A12" s="155" t="s">
        <v>2</v>
      </c>
      <c r="B12" s="137" t="s">
        <v>167</v>
      </c>
      <c r="C12" s="125"/>
      <c r="D12" s="154" t="s">
        <v>2</v>
      </c>
      <c r="E12" s="136" t="s">
        <v>167</v>
      </c>
      <c r="F12" s="125"/>
    </row>
    <row r="13" spans="1:11" ht="30.6" customHeight="1" x14ac:dyDescent="0.25">
      <c r="A13" s="156" t="s">
        <v>4</v>
      </c>
      <c r="B13" s="139" t="s">
        <v>168</v>
      </c>
      <c r="C13" s="125"/>
      <c r="D13" s="155" t="s">
        <v>4</v>
      </c>
      <c r="E13" s="153" t="s">
        <v>65</v>
      </c>
      <c r="F13" s="125"/>
    </row>
    <row r="14" spans="1:11" ht="30.6" customHeight="1" x14ac:dyDescent="0.25">
      <c r="A14" s="148"/>
      <c r="B14" s="136"/>
      <c r="C14" s="125"/>
      <c r="D14" s="148" t="s">
        <v>80</v>
      </c>
      <c r="E14" s="136" t="s">
        <v>169</v>
      </c>
      <c r="F14" s="125"/>
    </row>
    <row r="15" spans="1:11" ht="30.6" customHeight="1" x14ac:dyDescent="0.25">
      <c r="A15" s="151" t="s">
        <v>150</v>
      </c>
      <c r="B15" s="137"/>
      <c r="C15" s="125"/>
      <c r="D15" s="151" t="s">
        <v>150</v>
      </c>
      <c r="E15" s="137"/>
      <c r="F15" s="125"/>
    </row>
    <row r="16" spans="1:11" ht="51" customHeight="1" thickBot="1" x14ac:dyDescent="0.3">
      <c r="A16" s="148" t="s">
        <v>164</v>
      </c>
      <c r="B16" s="138"/>
      <c r="C16" s="125"/>
      <c r="D16" s="148" t="s">
        <v>164</v>
      </c>
      <c r="E16" s="138"/>
      <c r="F16" s="125"/>
    </row>
    <row r="17" spans="1:6" ht="23.45" customHeight="1" thickBot="1" x14ac:dyDescent="0.3">
      <c r="A17" s="152" t="s">
        <v>88</v>
      </c>
      <c r="B17" s="146">
        <f>IF(B11="Clicca qui per scegliere il corso",0,'TRIENNIO PIENO Tds,Jazz, DIDAT'!$J$3)</f>
        <v>0</v>
      </c>
      <c r="C17" s="125"/>
      <c r="D17" s="152" t="s">
        <v>88</v>
      </c>
      <c r="E17" s="146">
        <f>IF(E11="Clicca qui per scegliere il corso",0,'TRIENNIO PARZ Tds,Jazz, DIDAT'!$K$3)</f>
        <v>0</v>
      </c>
      <c r="F17" s="125"/>
    </row>
  </sheetData>
  <sheetProtection algorithmName="SHA-512" hashValue="80Ha0S/kn3hdf0VBgXmKZdWROfGKFq9reHRTE7BE/5Un2W5j5L8yisvyihRA/izM53pToQxK4BJ4Y2Nc/FgfEg==" saltValue="O8DIlQ8WkbuOwH44xSLdTA==" spinCount="100000" sheet="1" objects="1" scenarios="1"/>
  <customSheetViews>
    <customSheetView guid="{B566BCC6-C195-41EB-8F3F-318BEF7E6037}">
      <selection activeCell="A8" sqref="A8"/>
      <pageMargins left="0.7" right="0.7" top="0.75" bottom="0.75" header="0.3" footer="0.3"/>
    </customSheetView>
  </customSheetViews>
  <mergeCells count="6">
    <mergeCell ref="A1:B1"/>
    <mergeCell ref="D1:E1"/>
    <mergeCell ref="G1:H1"/>
    <mergeCell ref="J1:K1"/>
    <mergeCell ref="A10:B10"/>
    <mergeCell ref="D10:E10"/>
  </mergeCells>
  <dataValidations count="2">
    <dataValidation type="list" allowBlank="1" showInputMessage="1" showErrorMessage="1" sqref="K5" xr:uid="{00000000-0002-0000-0000-000000000000}">
      <formula1>$E$3:$E$5</formula1>
    </dataValidation>
    <dataValidation type="list" allowBlank="1" showInputMessage="1" showErrorMessage="1" sqref="K4 E13" xr:uid="{00000000-0002-0000-0000-000001000000}">
      <formula1>$D$6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3000000}">
          <x14:formula1>
            <xm:f>' dati interfaccia Triennio'!$D$3:$D$5</xm:f>
          </x14:formula1>
          <xm:sqref>B13 B4 H4</xm:sqref>
        </x14:dataValidation>
        <x14:dataValidation type="list" allowBlank="1" showInputMessage="1" showErrorMessage="1" xr:uid="{00000000-0002-0000-0000-000004000000}">
          <x14:formula1>
            <xm:f>' dati interfaccia Triennio'!$E$3:$E$5</xm:f>
          </x14:formula1>
          <xm:sqref>E14 E5</xm:sqref>
        </x14:dataValidation>
        <x14:dataValidation type="list" allowBlank="1" showInputMessage="1" showErrorMessage="1" xr:uid="{00000000-0002-0000-0000-000005000000}">
          <x14:formula1>
            <xm:f>' dati interfaccia Triennio'!$C$3:$C$10</xm:f>
          </x14:formula1>
          <xm:sqref>B12 K3 H3 E3 B3 E12</xm:sqref>
        </x14:dataValidation>
        <x14:dataValidation type="list" allowBlank="1" showInputMessage="1" showErrorMessage="1" xr:uid="{00000000-0002-0000-0000-000009000000}">
          <x14:formula1>
            <xm:f>' dati interfaccia Triennio'!$D$6</xm:f>
          </x14:formula1>
          <xm:sqref>E4</xm:sqref>
        </x14:dataValidation>
        <x14:dataValidation type="list" allowBlank="1" showInputMessage="1" showErrorMessage="1" xr:uid="{00000000-0002-0000-0000-00000F000000}">
          <x14:formula1>
            <xm:f>' dati interfaccia Triennio'!$B$3:$B$16</xm:f>
          </x14:formula1>
          <xm:sqref>E11 B11</xm:sqref>
        </x14:dataValidation>
        <x14:dataValidation type="list" allowBlank="1" showInputMessage="1" showErrorMessage="1" xr:uid="{00000000-0002-0000-0000-000011000000}">
          <x14:formula1>
            <xm:f>' dati interfaccia Triennio'!$B$4:$B$20</xm:f>
          </x14:formula1>
          <xm:sqref>K2 H2</xm:sqref>
        </x14:dataValidation>
        <x14:dataValidation type="list" allowBlank="1" showInputMessage="1" showErrorMessage="1" xr:uid="{00000000-0002-0000-0000-000012000000}">
          <x14:formula1>
            <xm:f>' dati interfaccia Triennio'!$A$3:$A$31</xm:f>
          </x14:formula1>
          <xm:sqref>B2 E2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02"/>
  <sheetViews>
    <sheetView topLeftCell="D1" zoomScale="85" zoomScaleNormal="85" workbookViewId="0">
      <selection activeCell="H10" sqref="H10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2.140625" style="85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3" width="8.85546875" style="4"/>
    <col min="24" max="24" width="9.7109375" style="2" customWidth="1"/>
    <col min="25" max="25" width="11.42578125" style="2" customWidth="1"/>
    <col min="26" max="26" width="6.5703125" style="2" customWidth="1"/>
    <col min="27" max="27" width="6.140625" style="2" customWidth="1"/>
    <col min="28" max="28" width="5.42578125" style="2" customWidth="1"/>
    <col min="29" max="16384" width="8.85546875" style="2"/>
  </cols>
  <sheetData>
    <row r="1" spans="1:30" s="46" customFormat="1" ht="75" customHeight="1" x14ac:dyDescent="0.25">
      <c r="B1" s="73" t="s">
        <v>73</v>
      </c>
      <c r="E1" s="82"/>
      <c r="Y1" s="182" t="s">
        <v>9</v>
      </c>
      <c r="Z1" s="182"/>
      <c r="AA1" s="182"/>
      <c r="AB1" s="182"/>
      <c r="AC1" s="182"/>
      <c r="AD1" s="182"/>
    </row>
    <row r="2" spans="1:30" s="3" customFormat="1" ht="51.6" customHeight="1" x14ac:dyDescent="0.25">
      <c r="A2" s="47" t="s">
        <v>53</v>
      </c>
      <c r="B2" s="47" t="s">
        <v>17</v>
      </c>
      <c r="C2" s="47" t="s">
        <v>54</v>
      </c>
      <c r="D2" s="74" t="s">
        <v>0</v>
      </c>
      <c r="E2" s="47" t="s">
        <v>14</v>
      </c>
      <c r="F2" s="47" t="s">
        <v>2</v>
      </c>
      <c r="G2" s="47" t="s">
        <v>4</v>
      </c>
      <c r="H2" s="47" t="s">
        <v>80</v>
      </c>
      <c r="I2" s="74" t="s">
        <v>3</v>
      </c>
      <c r="J2" s="74" t="s">
        <v>1</v>
      </c>
      <c r="K2" s="48" t="s">
        <v>16</v>
      </c>
      <c r="L2" s="48" t="s">
        <v>64</v>
      </c>
      <c r="M2" s="49" t="s">
        <v>78</v>
      </c>
      <c r="N2" s="48" t="s">
        <v>61</v>
      </c>
      <c r="O2" s="48" t="s">
        <v>62</v>
      </c>
      <c r="P2" s="48" t="s">
        <v>63</v>
      </c>
      <c r="Q2" s="48" t="s">
        <v>56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AB2" s="3" t="s">
        <v>7</v>
      </c>
    </row>
    <row r="3" spans="1:30" ht="27.6" customHeight="1" x14ac:dyDescent="0.25">
      <c r="A3" s="103" t="s">
        <v>50</v>
      </c>
      <c r="B3" s="103" t="s">
        <v>20</v>
      </c>
      <c r="C3" s="103" t="s">
        <v>21</v>
      </c>
      <c r="D3" s="103"/>
      <c r="E3" s="72">
        <f>' Interfaccia Biennio'!E2</f>
        <v>0</v>
      </c>
      <c r="F3" s="103">
        <f>' Interfaccia Biennio'!E3</f>
        <v>0</v>
      </c>
      <c r="G3" s="103" t="str">
        <f>' Interfaccia Biennio'!E4</f>
        <v>TEMPO PARZIALE</v>
      </c>
      <c r="H3" s="103">
        <f>' Interfaccia Biennio'!E5</f>
        <v>0</v>
      </c>
      <c r="I3" s="59">
        <f>' Interfaccia Biennio'!E6</f>
        <v>0</v>
      </c>
      <c r="J3" s="103">
        <f>' Interfaccia Biennio'!E7</f>
        <v>0</v>
      </c>
      <c r="K3" s="103">
        <f t="shared" ref="K3" si="0">IF(AND(ISERROR(FIND("curvatura",E3)),ISERROR(FIND("Curvatura",E3)),ISERROR(FIND("CURVATURA",E3))),T3,(T3+0.17*T3))</f>
        <v>850</v>
      </c>
      <c r="L3" s="103"/>
      <c r="M3" s="103"/>
      <c r="N3" s="103"/>
      <c r="O3" s="103"/>
      <c r="P3" s="103"/>
      <c r="Q3" s="103"/>
      <c r="R3" s="7"/>
      <c r="S3" s="7"/>
      <c r="T3" s="1">
        <f>IF(OR(H3="2 ANNUALITA'",AND(F3=1,G3="TEMPO PARZIALE")),W3,IF(OR(H3="2 ANNUALITA'",AND(F3=2,J3&gt;=10,G3="TEMPO PARZIALE")),W3,IF(OR(H3="2 ANNUALITA'",AND(F3=1,G3="TEMPO PARZIALE",J3&gt;=25)),W3,U3)))</f>
        <v>850</v>
      </c>
      <c r="U3" s="1">
        <f>IF(V3&lt;200,200,V3)</f>
        <v>850</v>
      </c>
      <c r="V3" s="4">
        <f t="shared" ref="V3:V34" si="1">IF(AND(I3&gt;=$Z$18,I3&lt;=$AA$18),$AB$18/2,IF(AND(I3&gt;=$Z$19,I3&lt;=$AA$19),((((I3-$AA$4)*0.07)/2)+0.5*(((I3-$AA$4)*0.07)/2)),IF(AND(I3&gt;=$Z$20,I3&lt;=$AA$20),$AB$20/2,IF(AND(I3&gt;=$Z$21,I3&lt;=$AA$21),$AB$21/2,IF(AND(I3&gt;=$Z$22,I3&lt;=$AA$22),$AB$22/2,IF(AND(I3&gt;=$Z$23,I3&lt;=$AA$23),$AB$23/2,IF(AND(I3&gt;=$Z$24,I3&lt;=$AA$24),$AB$24/2,IF(I3&gt;=$Z$25,$AB$25/2,IF(I3="NO ISEE",$AB$25/2,$AB$25/2)))))))))</f>
        <v>850</v>
      </c>
      <c r="W3" s="4">
        <f t="shared" ref="W3:W34" si="2">IF(AND(I3&gt;=$Z$4,I3&lt;=$AA$4),$AB$4/2,IF(AND(I3&gt;=$Z$5,I3&lt;=$AA$5),(((I3-$AA$4)*0.07)/2),IF(AND(I3&gt;=$Z$6,I3&lt;=$AA$6),$AB$6/2,IF(AND(I3&gt;=$Z$7,I3&lt;=$AA$7),$AB$7/2,IF(AND(I3&gt;=$Z$8,I3&lt;=$AA$8),$AB$8/2,IF(AND(I3&gt;=$Z$9,I3&lt;=$AA$9),$AB$9/2,IF(AND(I3&gt;=$Z$10,I3&lt;=$AA$10),$AB$10/2,IF(I3&gt;=$Z$11,$AB$11/2,IF(I3="NO ISEE",$AB$11/2,$AB$11/2)))))))))</f>
        <v>650</v>
      </c>
    </row>
    <row r="4" spans="1:30" ht="27.6" customHeight="1" x14ac:dyDescent="0.25">
      <c r="E4" s="83"/>
      <c r="G4" s="3"/>
      <c r="H4" s="3"/>
      <c r="I4" s="65"/>
      <c r="K4" s="7"/>
      <c r="L4" s="7"/>
      <c r="M4" s="7" t="str">
        <f t="shared" ref="M4" si="3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4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5">IF(V4&lt;200,200,V4)</f>
        <v>850</v>
      </c>
      <c r="V4" s="4">
        <f t="shared" si="1"/>
        <v>850</v>
      </c>
      <c r="W4" s="4">
        <f t="shared" si="2"/>
        <v>650</v>
      </c>
      <c r="Y4" s="2" t="s">
        <v>5</v>
      </c>
      <c r="Z4" s="2">
        <v>0.1</v>
      </c>
      <c r="AA4" s="2">
        <v>13000</v>
      </c>
      <c r="AB4" s="2">
        <v>0</v>
      </c>
    </row>
    <row r="5" spans="1:30" ht="27.6" customHeight="1" x14ac:dyDescent="0.25">
      <c r="E5" s="83"/>
      <c r="G5" s="3"/>
      <c r="H5" s="3"/>
      <c r="I5" s="65"/>
      <c r="K5" s="7"/>
      <c r="L5" s="7"/>
      <c r="N5" s="7"/>
      <c r="O5" s="7"/>
      <c r="P5" s="7"/>
      <c r="Q5" s="7"/>
      <c r="R5" s="7"/>
      <c r="S5" s="7"/>
      <c r="T5" s="1">
        <f t="shared" si="4"/>
        <v>850</v>
      </c>
      <c r="U5" s="1">
        <f t="shared" si="5"/>
        <v>850</v>
      </c>
      <c r="V5" s="4">
        <f t="shared" si="1"/>
        <v>850</v>
      </c>
      <c r="W5" s="4">
        <f t="shared" si="2"/>
        <v>650</v>
      </c>
      <c r="Y5" s="2" t="s">
        <v>5</v>
      </c>
      <c r="Z5" s="2">
        <v>13001</v>
      </c>
      <c r="AA5" s="2">
        <v>20000</v>
      </c>
      <c r="AB5" s="2" t="s">
        <v>8</v>
      </c>
    </row>
    <row r="6" spans="1:30" ht="27.6" customHeight="1" x14ac:dyDescent="0.25">
      <c r="E6" s="83"/>
      <c r="G6" s="3"/>
      <c r="H6" s="3"/>
      <c r="I6" s="65"/>
      <c r="K6" s="7"/>
      <c r="L6" s="7"/>
      <c r="N6" s="7"/>
      <c r="O6" s="7"/>
      <c r="P6" s="7"/>
      <c r="Q6" s="7"/>
      <c r="R6" s="7"/>
      <c r="S6" s="7"/>
      <c r="T6" s="1">
        <f t="shared" si="4"/>
        <v>850</v>
      </c>
      <c r="U6" s="1">
        <f t="shared" si="5"/>
        <v>850</v>
      </c>
      <c r="V6" s="4">
        <f t="shared" si="1"/>
        <v>850</v>
      </c>
      <c r="W6" s="4">
        <f t="shared" si="2"/>
        <v>650</v>
      </c>
      <c r="Y6" s="2" t="s">
        <v>5</v>
      </c>
      <c r="Z6" s="2">
        <v>20001</v>
      </c>
      <c r="AA6" s="2">
        <v>25000</v>
      </c>
      <c r="AB6" s="2">
        <v>490</v>
      </c>
    </row>
    <row r="7" spans="1:30" ht="27.6" customHeight="1" x14ac:dyDescent="0.25">
      <c r="E7" s="83"/>
      <c r="G7" s="3"/>
      <c r="H7" s="3"/>
      <c r="I7" s="65"/>
      <c r="K7" s="7"/>
      <c r="L7" s="7"/>
      <c r="N7" s="7"/>
      <c r="O7" s="7"/>
      <c r="P7" s="7"/>
      <c r="Q7" s="7"/>
      <c r="R7" s="7"/>
      <c r="S7" s="7"/>
      <c r="T7" s="1">
        <f t="shared" si="4"/>
        <v>850</v>
      </c>
      <c r="U7" s="1">
        <f t="shared" si="5"/>
        <v>850</v>
      </c>
      <c r="V7" s="4">
        <f t="shared" si="1"/>
        <v>850</v>
      </c>
      <c r="W7" s="4">
        <f t="shared" si="2"/>
        <v>650</v>
      </c>
      <c r="Y7" s="2" t="s">
        <v>5</v>
      </c>
      <c r="Z7" s="2">
        <v>25001</v>
      </c>
      <c r="AA7" s="2">
        <v>30000</v>
      </c>
      <c r="AB7" s="2">
        <v>750</v>
      </c>
    </row>
    <row r="8" spans="1:30" ht="27.6" customHeight="1" x14ac:dyDescent="0.25">
      <c r="E8" s="83"/>
      <c r="G8" s="3"/>
      <c r="H8" s="3"/>
      <c r="I8" s="65"/>
      <c r="K8" s="7"/>
      <c r="L8" s="7"/>
      <c r="N8" s="7"/>
      <c r="O8" s="7"/>
      <c r="P8" s="7"/>
      <c r="Q8" s="7"/>
      <c r="R8" s="7"/>
      <c r="S8" s="7"/>
      <c r="T8" s="1">
        <f t="shared" si="4"/>
        <v>850</v>
      </c>
      <c r="U8" s="1">
        <f t="shared" si="5"/>
        <v>850</v>
      </c>
      <c r="V8" s="4">
        <f t="shared" si="1"/>
        <v>850</v>
      </c>
      <c r="W8" s="4">
        <f t="shared" si="2"/>
        <v>650</v>
      </c>
      <c r="Y8" s="2" t="s">
        <v>5</v>
      </c>
      <c r="Z8" s="2">
        <v>30001</v>
      </c>
      <c r="AA8" s="2">
        <v>35000</v>
      </c>
      <c r="AB8" s="2">
        <v>890</v>
      </c>
    </row>
    <row r="9" spans="1:30" ht="27.6" customHeight="1" x14ac:dyDescent="0.25">
      <c r="E9" s="83"/>
      <c r="G9" s="3"/>
      <c r="H9" s="3"/>
      <c r="I9" s="65"/>
      <c r="K9" s="7"/>
      <c r="L9" s="7"/>
      <c r="N9" s="7"/>
      <c r="O9" s="7"/>
      <c r="P9" s="7"/>
      <c r="Q9" s="7"/>
      <c r="R9" s="7"/>
      <c r="S9" s="7"/>
      <c r="T9" s="1">
        <f t="shared" si="4"/>
        <v>850</v>
      </c>
      <c r="U9" s="1">
        <f t="shared" si="5"/>
        <v>850</v>
      </c>
      <c r="V9" s="4">
        <f t="shared" si="1"/>
        <v>850</v>
      </c>
      <c r="W9" s="4">
        <f t="shared" si="2"/>
        <v>650</v>
      </c>
      <c r="Y9" s="2" t="s">
        <v>5</v>
      </c>
      <c r="Z9" s="2">
        <v>35001</v>
      </c>
      <c r="AA9" s="2">
        <v>42000</v>
      </c>
      <c r="AB9" s="2">
        <v>1100</v>
      </c>
    </row>
    <row r="10" spans="1:30" ht="27.6" customHeight="1" x14ac:dyDescent="0.25">
      <c r="E10" s="83"/>
      <c r="G10" s="3"/>
      <c r="H10" s="3"/>
      <c r="I10" s="65"/>
      <c r="K10" s="7"/>
      <c r="L10" s="7"/>
      <c r="N10" s="7"/>
      <c r="O10" s="7"/>
      <c r="P10" s="7"/>
      <c r="Q10" s="7"/>
      <c r="R10" s="7"/>
      <c r="S10" s="7"/>
      <c r="T10" s="1">
        <f t="shared" si="4"/>
        <v>850</v>
      </c>
      <c r="U10" s="1">
        <f t="shared" si="5"/>
        <v>850</v>
      </c>
      <c r="V10" s="4">
        <f t="shared" si="1"/>
        <v>850</v>
      </c>
      <c r="W10" s="4">
        <f t="shared" si="2"/>
        <v>650</v>
      </c>
      <c r="Y10" s="2" t="s">
        <v>5</v>
      </c>
      <c r="Z10" s="2">
        <v>42001</v>
      </c>
      <c r="AA10" s="2">
        <v>50000</v>
      </c>
      <c r="AB10" s="2">
        <v>1200</v>
      </c>
    </row>
    <row r="11" spans="1:30" ht="27.6" customHeight="1" x14ac:dyDescent="0.25">
      <c r="E11" s="83"/>
      <c r="G11" s="3"/>
      <c r="H11" s="3"/>
      <c r="I11" s="65"/>
      <c r="K11" s="7"/>
      <c r="L11" s="7"/>
      <c r="N11" s="7"/>
      <c r="O11" s="7"/>
      <c r="P11" s="7"/>
      <c r="Q11" s="7"/>
      <c r="R11" s="7"/>
      <c r="S11" s="7"/>
      <c r="T11" s="1">
        <f t="shared" si="4"/>
        <v>850</v>
      </c>
      <c r="U11" s="1">
        <f t="shared" si="5"/>
        <v>850</v>
      </c>
      <c r="V11" s="4">
        <f t="shared" si="1"/>
        <v>850</v>
      </c>
      <c r="W11" s="4">
        <f t="shared" si="2"/>
        <v>650</v>
      </c>
      <c r="Y11" s="2" t="s">
        <v>6</v>
      </c>
      <c r="Z11" s="2">
        <v>50001</v>
      </c>
      <c r="AB11" s="2">
        <v>1300</v>
      </c>
    </row>
    <row r="12" spans="1:30" ht="27.6" customHeight="1" x14ac:dyDescent="0.25">
      <c r="G12" s="3"/>
      <c r="H12" s="3"/>
      <c r="I12" s="65"/>
      <c r="K12" s="7"/>
      <c r="L12" s="7"/>
      <c r="N12" s="7"/>
      <c r="O12" s="7"/>
      <c r="P12" s="7"/>
      <c r="Q12" s="7"/>
      <c r="R12" s="7"/>
      <c r="S12" s="7"/>
      <c r="T12" s="1">
        <f t="shared" si="4"/>
        <v>850</v>
      </c>
      <c r="U12" s="1">
        <f t="shared" si="5"/>
        <v>850</v>
      </c>
      <c r="V12" s="4">
        <f t="shared" si="1"/>
        <v>850</v>
      </c>
      <c r="W12" s="4">
        <f t="shared" si="2"/>
        <v>650</v>
      </c>
    </row>
    <row r="13" spans="1:30" ht="27.6" customHeight="1" x14ac:dyDescent="0.25">
      <c r="G13" s="3"/>
      <c r="H13" s="3"/>
      <c r="I13" s="65"/>
      <c r="K13" s="7"/>
      <c r="L13" s="7"/>
      <c r="N13" s="7"/>
      <c r="O13" s="7"/>
      <c r="P13" s="7"/>
      <c r="Q13" s="7"/>
      <c r="R13" s="7"/>
      <c r="S13" s="7"/>
      <c r="T13" s="1">
        <f t="shared" si="4"/>
        <v>850</v>
      </c>
      <c r="U13" s="1">
        <f t="shared" si="5"/>
        <v>850</v>
      </c>
      <c r="V13" s="4">
        <f t="shared" si="1"/>
        <v>850</v>
      </c>
      <c r="W13" s="4">
        <f t="shared" si="2"/>
        <v>650</v>
      </c>
    </row>
    <row r="14" spans="1:30" ht="27.6" customHeight="1" x14ac:dyDescent="0.25">
      <c r="G14" s="3"/>
      <c r="H14" s="3"/>
      <c r="I14" s="65"/>
      <c r="K14" s="7"/>
      <c r="L14" s="7"/>
      <c r="N14" s="7"/>
      <c r="O14" s="7"/>
      <c r="P14" s="7"/>
      <c r="Q14" s="7"/>
      <c r="R14" s="7"/>
      <c r="S14" s="7"/>
      <c r="T14" s="1">
        <f t="shared" si="4"/>
        <v>850</v>
      </c>
      <c r="U14" s="1">
        <f t="shared" si="5"/>
        <v>850</v>
      </c>
      <c r="V14" s="4">
        <f t="shared" si="1"/>
        <v>850</v>
      </c>
      <c r="W14" s="4">
        <f t="shared" si="2"/>
        <v>650</v>
      </c>
      <c r="Y14" s="183" t="s">
        <v>11</v>
      </c>
      <c r="Z14" s="183"/>
      <c r="AA14" s="183"/>
      <c r="AB14" s="183"/>
      <c r="AC14" s="183"/>
      <c r="AD14" s="183"/>
    </row>
    <row r="15" spans="1:30" ht="27.6" customHeight="1" x14ac:dyDescent="0.25">
      <c r="G15" s="3"/>
      <c r="H15" s="3"/>
      <c r="I15" s="65"/>
      <c r="K15" s="7"/>
      <c r="L15" s="7"/>
      <c r="N15" s="7"/>
      <c r="O15" s="7"/>
      <c r="P15" s="7"/>
      <c r="Q15" s="7"/>
      <c r="R15" s="7"/>
      <c r="S15" s="7"/>
      <c r="T15" s="1">
        <f t="shared" si="4"/>
        <v>850</v>
      </c>
      <c r="U15" s="1">
        <f t="shared" si="5"/>
        <v>850</v>
      </c>
      <c r="V15" s="4">
        <f t="shared" si="1"/>
        <v>850</v>
      </c>
      <c r="W15" s="4">
        <f t="shared" si="2"/>
        <v>650</v>
      </c>
      <c r="Y15" s="183"/>
      <c r="Z15" s="183"/>
      <c r="AA15" s="183"/>
      <c r="AB15" s="183"/>
      <c r="AC15" s="183"/>
      <c r="AD15" s="183"/>
    </row>
    <row r="16" spans="1:30" ht="27.6" customHeight="1" x14ac:dyDescent="0.25">
      <c r="G16" s="3"/>
      <c r="H16" s="3"/>
      <c r="I16" s="65"/>
      <c r="K16" s="7"/>
      <c r="L16" s="7"/>
      <c r="N16" s="7"/>
      <c r="O16" s="7"/>
      <c r="P16" s="7"/>
      <c r="Q16" s="7"/>
      <c r="R16" s="7"/>
      <c r="S16" s="7"/>
      <c r="T16" s="1">
        <f t="shared" si="4"/>
        <v>850</v>
      </c>
      <c r="U16" s="1">
        <f t="shared" si="5"/>
        <v>850</v>
      </c>
      <c r="V16" s="4">
        <f t="shared" si="1"/>
        <v>850</v>
      </c>
      <c r="W16" s="4">
        <f t="shared" si="2"/>
        <v>650</v>
      </c>
      <c r="Y16" s="5"/>
      <c r="Z16" s="5"/>
      <c r="AA16" s="5"/>
      <c r="AB16" s="5" t="s">
        <v>7</v>
      </c>
    </row>
    <row r="17" spans="7:28" ht="27.6" customHeight="1" x14ac:dyDescent="0.25">
      <c r="G17" s="3"/>
      <c r="H17" s="3"/>
      <c r="I17" s="65"/>
      <c r="K17" s="7"/>
      <c r="L17" s="7"/>
      <c r="N17" s="7"/>
      <c r="O17" s="7"/>
      <c r="P17" s="7"/>
      <c r="Q17" s="7"/>
      <c r="R17" s="7"/>
      <c r="S17" s="7"/>
      <c r="T17" s="1">
        <f t="shared" si="4"/>
        <v>850</v>
      </c>
      <c r="U17" s="1">
        <f t="shared" si="5"/>
        <v>850</v>
      </c>
      <c r="V17" s="4">
        <f t="shared" si="1"/>
        <v>850</v>
      </c>
      <c r="W17" s="4">
        <f t="shared" si="2"/>
        <v>650</v>
      </c>
    </row>
    <row r="18" spans="7:28" ht="27.6" customHeight="1" x14ac:dyDescent="0.25">
      <c r="G18" s="3"/>
      <c r="H18" s="3"/>
      <c r="I18" s="65"/>
      <c r="K18" s="7"/>
      <c r="L18" s="7"/>
      <c r="N18" s="7"/>
      <c r="O18" s="7"/>
      <c r="P18" s="7"/>
      <c r="Q18" s="7"/>
      <c r="R18" s="7"/>
      <c r="S18" s="7"/>
      <c r="T18" s="1">
        <f t="shared" si="4"/>
        <v>850</v>
      </c>
      <c r="U18" s="1">
        <f t="shared" si="5"/>
        <v>850</v>
      </c>
      <c r="V18" s="4">
        <f t="shared" si="1"/>
        <v>850</v>
      </c>
      <c r="W18" s="4">
        <f t="shared" si="2"/>
        <v>650</v>
      </c>
      <c r="Y18" s="2" t="s">
        <v>5</v>
      </c>
      <c r="Z18" s="2">
        <v>0.1</v>
      </c>
      <c r="AA18" s="2">
        <v>13000</v>
      </c>
      <c r="AB18" s="2">
        <v>200</v>
      </c>
    </row>
    <row r="19" spans="7:28" ht="27.6" customHeight="1" x14ac:dyDescent="0.25">
      <c r="G19" s="3"/>
      <c r="H19" s="3"/>
      <c r="I19" s="65"/>
      <c r="K19" s="7"/>
      <c r="L19" s="7"/>
      <c r="N19" s="7"/>
      <c r="O19" s="7"/>
      <c r="P19" s="7"/>
      <c r="Q19" s="7"/>
      <c r="R19" s="7"/>
      <c r="S19" s="7"/>
      <c r="T19" s="1">
        <f t="shared" si="4"/>
        <v>850</v>
      </c>
      <c r="U19" s="1">
        <f t="shared" si="5"/>
        <v>850</v>
      </c>
      <c r="V19" s="4">
        <f t="shared" si="1"/>
        <v>850</v>
      </c>
      <c r="W19" s="4">
        <f t="shared" si="2"/>
        <v>650</v>
      </c>
      <c r="Y19" s="2" t="s">
        <v>5</v>
      </c>
      <c r="Z19" s="2">
        <v>13001</v>
      </c>
      <c r="AA19" s="2">
        <v>20000</v>
      </c>
      <c r="AB19" s="2" t="s">
        <v>8</v>
      </c>
    </row>
    <row r="20" spans="7:28" ht="27.6" customHeight="1" x14ac:dyDescent="0.25">
      <c r="G20" s="3"/>
      <c r="H20" s="3"/>
      <c r="I20" s="65"/>
      <c r="K20" s="7"/>
      <c r="L20" s="7"/>
      <c r="N20" s="7"/>
      <c r="O20" s="7"/>
      <c r="P20" s="7"/>
      <c r="Q20" s="7"/>
      <c r="R20" s="7"/>
      <c r="S20" s="7"/>
      <c r="T20" s="1">
        <f t="shared" si="4"/>
        <v>850</v>
      </c>
      <c r="U20" s="1">
        <f t="shared" si="5"/>
        <v>850</v>
      </c>
      <c r="V20" s="4">
        <f t="shared" si="1"/>
        <v>850</v>
      </c>
      <c r="W20" s="4">
        <f t="shared" si="2"/>
        <v>650</v>
      </c>
      <c r="Y20" s="2" t="s">
        <v>5</v>
      </c>
      <c r="Z20" s="2">
        <v>20001</v>
      </c>
      <c r="AA20" s="2">
        <v>25000</v>
      </c>
      <c r="AB20" s="2">
        <v>730</v>
      </c>
    </row>
    <row r="21" spans="7:28" ht="27.6" customHeight="1" x14ac:dyDescent="0.25">
      <c r="G21" s="3"/>
      <c r="H21" s="3"/>
      <c r="I21" s="65"/>
      <c r="K21" s="7"/>
      <c r="L21" s="7"/>
      <c r="N21" s="7"/>
      <c r="O21" s="7"/>
      <c r="P21" s="7"/>
      <c r="Q21" s="7"/>
      <c r="R21" s="7"/>
      <c r="S21" s="7"/>
      <c r="T21" s="1">
        <f t="shared" si="4"/>
        <v>850</v>
      </c>
      <c r="U21" s="1">
        <f t="shared" si="5"/>
        <v>850</v>
      </c>
      <c r="V21" s="4">
        <f t="shared" si="1"/>
        <v>850</v>
      </c>
      <c r="W21" s="4">
        <f t="shared" si="2"/>
        <v>650</v>
      </c>
      <c r="Y21" s="2" t="s">
        <v>5</v>
      </c>
      <c r="Z21" s="2">
        <v>25001</v>
      </c>
      <c r="AA21" s="2">
        <v>30000</v>
      </c>
      <c r="AB21" s="2">
        <v>950</v>
      </c>
    </row>
    <row r="22" spans="7:28" ht="27.6" customHeight="1" x14ac:dyDescent="0.25">
      <c r="G22" s="3"/>
      <c r="H22" s="3"/>
      <c r="I22" s="65"/>
      <c r="K22" s="7"/>
      <c r="L22" s="7"/>
      <c r="N22" s="7"/>
      <c r="O22" s="7"/>
      <c r="P22" s="7"/>
      <c r="Q22" s="7"/>
      <c r="R22" s="7"/>
      <c r="S22" s="7"/>
      <c r="T22" s="1">
        <f t="shared" si="4"/>
        <v>850</v>
      </c>
      <c r="U22" s="1">
        <f t="shared" si="5"/>
        <v>850</v>
      </c>
      <c r="V22" s="4">
        <f t="shared" si="1"/>
        <v>850</v>
      </c>
      <c r="W22" s="4">
        <f t="shared" si="2"/>
        <v>650</v>
      </c>
      <c r="Y22" s="2" t="s">
        <v>5</v>
      </c>
      <c r="Z22" s="2">
        <v>30001</v>
      </c>
      <c r="AA22" s="2">
        <v>35000</v>
      </c>
      <c r="AB22" s="2">
        <v>1200</v>
      </c>
    </row>
    <row r="23" spans="7:28" ht="27.6" customHeight="1" x14ac:dyDescent="0.25">
      <c r="G23" s="3"/>
      <c r="H23" s="3"/>
      <c r="I23" s="65"/>
      <c r="K23" s="7"/>
      <c r="L23" s="7"/>
      <c r="N23" s="7"/>
      <c r="O23" s="7"/>
      <c r="P23" s="7"/>
      <c r="Q23" s="7"/>
      <c r="R23" s="7"/>
      <c r="S23" s="7"/>
      <c r="T23" s="1">
        <f t="shared" si="4"/>
        <v>850</v>
      </c>
      <c r="U23" s="1">
        <f t="shared" si="5"/>
        <v>850</v>
      </c>
      <c r="V23" s="4">
        <f t="shared" si="1"/>
        <v>850</v>
      </c>
      <c r="W23" s="4">
        <f t="shared" si="2"/>
        <v>650</v>
      </c>
      <c r="Y23" s="2" t="s">
        <v>5</v>
      </c>
      <c r="Z23" s="2">
        <v>35001</v>
      </c>
      <c r="AA23" s="2">
        <v>42000</v>
      </c>
      <c r="AB23" s="2">
        <v>1300</v>
      </c>
    </row>
    <row r="24" spans="7:28" ht="27.6" customHeight="1" x14ac:dyDescent="0.25">
      <c r="G24" s="3"/>
      <c r="H24" s="3"/>
      <c r="I24" s="65"/>
      <c r="K24" s="7"/>
      <c r="L24" s="7"/>
      <c r="N24" s="7"/>
      <c r="O24" s="7"/>
      <c r="P24" s="7"/>
      <c r="Q24" s="7"/>
      <c r="R24" s="7"/>
      <c r="S24" s="7"/>
      <c r="T24" s="1">
        <f t="shared" si="4"/>
        <v>850</v>
      </c>
      <c r="U24" s="1">
        <f t="shared" si="5"/>
        <v>850</v>
      </c>
      <c r="V24" s="4">
        <f t="shared" si="1"/>
        <v>850</v>
      </c>
      <c r="W24" s="4">
        <f t="shared" si="2"/>
        <v>650</v>
      </c>
      <c r="Y24" s="2" t="s">
        <v>5</v>
      </c>
      <c r="Z24" s="2">
        <v>42001</v>
      </c>
      <c r="AA24" s="2">
        <v>50000</v>
      </c>
      <c r="AB24" s="2">
        <v>1500</v>
      </c>
    </row>
    <row r="25" spans="7:28" ht="27.6" customHeight="1" x14ac:dyDescent="0.25">
      <c r="G25" s="3"/>
      <c r="H25" s="3"/>
      <c r="I25" s="65"/>
      <c r="K25" s="7"/>
      <c r="L25" s="7"/>
      <c r="N25" s="7"/>
      <c r="O25" s="7"/>
      <c r="P25" s="7"/>
      <c r="Q25" s="7"/>
      <c r="R25" s="7"/>
      <c r="S25" s="7"/>
      <c r="T25" s="1">
        <f t="shared" si="4"/>
        <v>850</v>
      </c>
      <c r="U25" s="1">
        <f t="shared" si="5"/>
        <v>850</v>
      </c>
      <c r="V25" s="4">
        <f t="shared" si="1"/>
        <v>850</v>
      </c>
      <c r="W25" s="4">
        <f t="shared" si="2"/>
        <v>650</v>
      </c>
      <c r="Y25" s="2" t="s">
        <v>6</v>
      </c>
      <c r="Z25" s="2">
        <v>50001</v>
      </c>
      <c r="AB25" s="2">
        <v>1700</v>
      </c>
    </row>
    <row r="26" spans="7:28" ht="27.6" customHeight="1" x14ac:dyDescent="0.25">
      <c r="G26" s="3"/>
      <c r="H26" s="3"/>
      <c r="I26" s="65"/>
      <c r="K26" s="7"/>
      <c r="L26" s="7"/>
      <c r="N26" s="7"/>
      <c r="O26" s="7"/>
      <c r="P26" s="7"/>
      <c r="Q26" s="7"/>
      <c r="R26" s="7"/>
      <c r="S26" s="7"/>
      <c r="T26" s="1">
        <f t="shared" si="4"/>
        <v>850</v>
      </c>
      <c r="U26" s="1">
        <f t="shared" si="5"/>
        <v>850</v>
      </c>
      <c r="V26" s="4">
        <f t="shared" si="1"/>
        <v>850</v>
      </c>
      <c r="W26" s="4">
        <f t="shared" si="2"/>
        <v>650</v>
      </c>
    </row>
    <row r="27" spans="7:28" ht="27.6" customHeight="1" x14ac:dyDescent="0.25">
      <c r="G27" s="3"/>
      <c r="H27" s="3"/>
      <c r="I27" s="65"/>
      <c r="K27" s="7"/>
      <c r="L27" s="7"/>
      <c r="N27" s="7"/>
      <c r="O27" s="7"/>
      <c r="P27" s="7"/>
      <c r="Q27" s="7"/>
      <c r="R27" s="7"/>
      <c r="S27" s="7"/>
      <c r="T27" s="1">
        <f t="shared" si="4"/>
        <v>850</v>
      </c>
      <c r="U27" s="1">
        <f t="shared" si="5"/>
        <v>850</v>
      </c>
      <c r="V27" s="4">
        <f t="shared" si="1"/>
        <v>850</v>
      </c>
      <c r="W27" s="4">
        <f t="shared" si="2"/>
        <v>650</v>
      </c>
    </row>
    <row r="28" spans="7:28" ht="27.6" customHeight="1" x14ac:dyDescent="0.25">
      <c r="G28" s="3"/>
      <c r="H28" s="3"/>
      <c r="I28" s="65"/>
      <c r="K28" s="7"/>
      <c r="L28" s="7"/>
      <c r="N28" s="7"/>
      <c r="O28" s="7"/>
      <c r="P28" s="7"/>
      <c r="Q28" s="7"/>
      <c r="R28" s="7"/>
      <c r="S28" s="7"/>
      <c r="T28" s="1">
        <f t="shared" si="4"/>
        <v>850</v>
      </c>
      <c r="U28" s="1">
        <f t="shared" si="5"/>
        <v>850</v>
      </c>
      <c r="V28" s="4">
        <f t="shared" si="1"/>
        <v>850</v>
      </c>
      <c r="W28" s="4">
        <f t="shared" si="2"/>
        <v>650</v>
      </c>
    </row>
    <row r="29" spans="7:28" ht="27.6" customHeight="1" x14ac:dyDescent="0.25">
      <c r="G29" s="3"/>
      <c r="H29" s="3"/>
      <c r="I29" s="65"/>
      <c r="K29" s="7"/>
      <c r="L29" s="7"/>
      <c r="N29" s="7"/>
      <c r="O29" s="7"/>
      <c r="P29" s="7"/>
      <c r="Q29" s="7"/>
      <c r="R29" s="7"/>
      <c r="S29" s="7"/>
      <c r="T29" s="1">
        <f t="shared" si="4"/>
        <v>850</v>
      </c>
      <c r="U29" s="1">
        <f t="shared" si="5"/>
        <v>850</v>
      </c>
      <c r="V29" s="4">
        <f t="shared" si="1"/>
        <v>850</v>
      </c>
      <c r="W29" s="4">
        <f t="shared" si="2"/>
        <v>650</v>
      </c>
    </row>
    <row r="30" spans="7:28" ht="27.6" customHeight="1" x14ac:dyDescent="0.25">
      <c r="G30" s="3"/>
      <c r="H30" s="3"/>
      <c r="I30" s="65"/>
      <c r="K30" s="7"/>
      <c r="L30" s="7"/>
      <c r="N30" s="7"/>
      <c r="O30" s="7"/>
      <c r="P30" s="7"/>
      <c r="Q30" s="7"/>
      <c r="R30" s="7"/>
      <c r="S30" s="7"/>
      <c r="T30" s="1">
        <f t="shared" si="4"/>
        <v>850</v>
      </c>
      <c r="U30" s="1">
        <f t="shared" si="5"/>
        <v>850</v>
      </c>
      <c r="V30" s="4">
        <f t="shared" si="1"/>
        <v>850</v>
      </c>
      <c r="W30" s="4">
        <f t="shared" si="2"/>
        <v>650</v>
      </c>
    </row>
    <row r="31" spans="7:28" ht="27.6" customHeight="1" x14ac:dyDescent="0.25">
      <c r="G31" s="3"/>
      <c r="H31" s="3"/>
      <c r="I31" s="65"/>
      <c r="K31" s="7"/>
      <c r="L31" s="7"/>
      <c r="N31" s="7"/>
      <c r="O31" s="7"/>
      <c r="P31" s="7"/>
      <c r="Q31" s="7"/>
      <c r="R31" s="7"/>
      <c r="S31" s="7"/>
      <c r="T31" s="1">
        <f t="shared" si="4"/>
        <v>850</v>
      </c>
      <c r="U31" s="1">
        <f t="shared" si="5"/>
        <v>850</v>
      </c>
      <c r="V31" s="4">
        <f t="shared" si="1"/>
        <v>850</v>
      </c>
      <c r="W31" s="4">
        <f t="shared" si="2"/>
        <v>650</v>
      </c>
    </row>
    <row r="32" spans="7:28" ht="27.6" customHeight="1" x14ac:dyDescent="0.25">
      <c r="G32" s="3"/>
      <c r="H32" s="3"/>
      <c r="I32" s="65"/>
      <c r="K32" s="7"/>
      <c r="L32" s="7"/>
      <c r="N32" s="7"/>
      <c r="O32" s="7"/>
      <c r="P32" s="7"/>
      <c r="Q32" s="7"/>
      <c r="R32" s="7"/>
      <c r="S32" s="7"/>
      <c r="T32" s="1">
        <f t="shared" si="4"/>
        <v>850</v>
      </c>
      <c r="U32" s="1">
        <f t="shared" si="5"/>
        <v>850</v>
      </c>
      <c r="V32" s="4">
        <f t="shared" si="1"/>
        <v>850</v>
      </c>
      <c r="W32" s="4">
        <f t="shared" si="2"/>
        <v>650</v>
      </c>
    </row>
    <row r="33" spans="1:23" ht="27.6" customHeight="1" x14ac:dyDescent="0.25">
      <c r="G33" s="3"/>
      <c r="H33" s="3"/>
      <c r="I33" s="65"/>
      <c r="K33" s="7"/>
      <c r="L33" s="7"/>
      <c r="N33" s="7"/>
      <c r="O33" s="7"/>
      <c r="P33" s="7"/>
      <c r="Q33" s="7"/>
      <c r="R33" s="7"/>
      <c r="S33" s="7"/>
      <c r="T33" s="1">
        <f t="shared" si="4"/>
        <v>850</v>
      </c>
      <c r="U33" s="1">
        <f t="shared" si="5"/>
        <v>850</v>
      </c>
      <c r="V33" s="4">
        <f t="shared" si="1"/>
        <v>850</v>
      </c>
      <c r="W33" s="4">
        <f t="shared" si="2"/>
        <v>650</v>
      </c>
    </row>
    <row r="34" spans="1:23" ht="27.6" customHeight="1" x14ac:dyDescent="0.25">
      <c r="G34" s="3"/>
      <c r="H34" s="3"/>
      <c r="I34" s="65"/>
      <c r="K34" s="7"/>
      <c r="L34" s="7"/>
      <c r="N34" s="7"/>
      <c r="O34" s="7"/>
      <c r="P34" s="7"/>
      <c r="Q34" s="7"/>
      <c r="R34" s="7"/>
      <c r="S34" s="7"/>
      <c r="T34" s="1">
        <f t="shared" si="4"/>
        <v>850</v>
      </c>
      <c r="U34" s="1">
        <f t="shared" si="5"/>
        <v>850</v>
      </c>
      <c r="V34" s="4">
        <f t="shared" si="1"/>
        <v>850</v>
      </c>
      <c r="W34" s="4">
        <f t="shared" si="2"/>
        <v>650</v>
      </c>
    </row>
    <row r="35" spans="1:23" ht="27.6" customHeight="1" x14ac:dyDescent="0.25">
      <c r="G35" s="3"/>
      <c r="H35" s="3"/>
      <c r="I35" s="65"/>
      <c r="K35" s="7"/>
      <c r="L35" s="7"/>
      <c r="N35" s="7"/>
      <c r="O35" s="7"/>
      <c r="P35" s="7"/>
      <c r="Q35" s="7"/>
      <c r="R35" s="7"/>
      <c r="S35" s="7"/>
      <c r="T35" s="1">
        <f t="shared" si="4"/>
        <v>850</v>
      </c>
      <c r="U35" s="1">
        <f t="shared" si="5"/>
        <v>850</v>
      </c>
      <c r="V35" s="4">
        <f t="shared" ref="V35:V66" si="6">IF(AND(I35&gt;=$Z$18,I35&lt;=$AA$18),$AB$18/2,IF(AND(I35&gt;=$Z$19,I35&lt;=$AA$19),((((I35-$AA$4)*0.07)/2)+0.5*(((I35-$AA$4)*0.07)/2)),IF(AND(I35&gt;=$Z$20,I35&lt;=$AA$20),$AB$20/2,IF(AND(I35&gt;=$Z$21,I35&lt;=$AA$21),$AB$21/2,IF(AND(I35&gt;=$Z$22,I35&lt;=$AA$22),$AB$22/2,IF(AND(I35&gt;=$Z$23,I35&lt;=$AA$23),$AB$23/2,IF(AND(I35&gt;=$Z$24,I35&lt;=$AA$24),$AB$24/2,IF(I35&gt;=$Z$25,$AB$25/2,IF(I35="NO ISEE",$AB$25/2,$AB$25/2)))))))))</f>
        <v>850</v>
      </c>
      <c r="W35" s="4">
        <f t="shared" ref="W35:W66" si="7">IF(AND(I35&gt;=$Z$4,I35&lt;=$AA$4),$AB$4/2,IF(AND(I35&gt;=$Z$5,I35&lt;=$AA$5),(((I35-$AA$4)*0.07)/2),IF(AND(I35&gt;=$Z$6,I35&lt;=$AA$6),$AB$6/2,IF(AND(I35&gt;=$Z$7,I35&lt;=$AA$7),$AB$7/2,IF(AND(I35&gt;=$Z$8,I35&lt;=$AA$8),$AB$8/2,IF(AND(I35&gt;=$Z$9,I35&lt;=$AA$9),$AB$9/2,IF(AND(I35&gt;=$Z$10,I35&lt;=$AA$10),$AB$10/2,IF(I35&gt;=$Z$11,$AB$11/2,IF(I35="NO ISEE",$AB$11/2,$AB$11/2)))))))))</f>
        <v>650</v>
      </c>
    </row>
    <row r="36" spans="1:23" ht="27.6" customHeight="1" x14ac:dyDescent="0.25">
      <c r="G36" s="3"/>
      <c r="H36" s="3"/>
      <c r="I36" s="65"/>
      <c r="K36" s="7"/>
      <c r="L36" s="7"/>
      <c r="N36" s="7"/>
      <c r="O36" s="7"/>
      <c r="P36" s="7"/>
      <c r="Q36" s="7"/>
      <c r="R36" s="7"/>
      <c r="S36" s="7"/>
      <c r="T36" s="1">
        <f t="shared" si="4"/>
        <v>850</v>
      </c>
      <c r="U36" s="1">
        <f t="shared" si="5"/>
        <v>850</v>
      </c>
      <c r="V36" s="4">
        <f t="shared" si="6"/>
        <v>850</v>
      </c>
      <c r="W36" s="4">
        <f t="shared" si="7"/>
        <v>650</v>
      </c>
    </row>
    <row r="37" spans="1:23" s="5" customFormat="1" ht="27.6" customHeight="1" x14ac:dyDescent="0.25">
      <c r="A37" s="89"/>
      <c r="B37" s="89"/>
      <c r="C37" s="89"/>
      <c r="D37" s="89"/>
      <c r="E37" s="90"/>
      <c r="F37" s="91"/>
      <c r="G37" s="91"/>
      <c r="H37" s="91"/>
      <c r="I37" s="92"/>
      <c r="J37" s="91"/>
      <c r="K37" s="8"/>
      <c r="L37" s="91"/>
      <c r="M37" s="7"/>
      <c r="N37" s="91"/>
      <c r="O37" s="91"/>
      <c r="P37" s="91"/>
      <c r="Q37" s="93"/>
      <c r="R37" s="93"/>
      <c r="S37" s="93"/>
      <c r="T37" s="1">
        <f t="shared" si="4"/>
        <v>850</v>
      </c>
      <c r="U37" s="10">
        <f t="shared" si="5"/>
        <v>850</v>
      </c>
      <c r="V37" s="3">
        <f t="shared" si="6"/>
        <v>850</v>
      </c>
      <c r="W37" s="3">
        <f t="shared" si="7"/>
        <v>650</v>
      </c>
    </row>
    <row r="38" spans="1:23" ht="27.6" customHeight="1" x14ac:dyDescent="0.25">
      <c r="G38" s="3"/>
      <c r="H38" s="3"/>
      <c r="I38" s="65"/>
      <c r="K38" s="7"/>
      <c r="L38" s="7"/>
      <c r="N38" s="7"/>
      <c r="O38" s="7"/>
      <c r="P38" s="7"/>
      <c r="Q38" s="7"/>
      <c r="R38" s="7"/>
      <c r="S38" s="7"/>
      <c r="T38" s="1">
        <f t="shared" si="4"/>
        <v>850</v>
      </c>
      <c r="U38" s="1">
        <f t="shared" si="5"/>
        <v>850</v>
      </c>
      <c r="V38" s="4">
        <f t="shared" si="6"/>
        <v>850</v>
      </c>
      <c r="W38" s="4">
        <f t="shared" si="7"/>
        <v>650</v>
      </c>
    </row>
    <row r="39" spans="1:23" ht="27.6" customHeight="1" x14ac:dyDescent="0.25">
      <c r="G39" s="3"/>
      <c r="H39" s="3"/>
      <c r="I39" s="65"/>
      <c r="K39" s="7"/>
      <c r="L39" s="7"/>
      <c r="N39" s="7"/>
      <c r="O39" s="7"/>
      <c r="P39" s="7"/>
      <c r="Q39" s="7"/>
      <c r="R39" s="7"/>
      <c r="S39" s="7"/>
      <c r="T39" s="1">
        <f t="shared" si="4"/>
        <v>850</v>
      </c>
      <c r="U39" s="1">
        <f t="shared" si="5"/>
        <v>850</v>
      </c>
      <c r="V39" s="4">
        <f t="shared" si="6"/>
        <v>850</v>
      </c>
      <c r="W39" s="4">
        <f t="shared" si="7"/>
        <v>650</v>
      </c>
    </row>
    <row r="40" spans="1:23" ht="27.6" customHeight="1" x14ac:dyDescent="0.25">
      <c r="G40" s="3"/>
      <c r="H40" s="3"/>
      <c r="I40" s="65"/>
      <c r="K40" s="7"/>
      <c r="L40" s="7"/>
      <c r="N40" s="7"/>
      <c r="O40" s="7"/>
      <c r="P40" s="7"/>
      <c r="Q40" s="7"/>
      <c r="R40" s="7"/>
      <c r="S40" s="7"/>
      <c r="T40" s="1">
        <f t="shared" si="4"/>
        <v>850</v>
      </c>
      <c r="U40" s="1">
        <f t="shared" si="5"/>
        <v>850</v>
      </c>
      <c r="V40" s="4">
        <f t="shared" si="6"/>
        <v>850</v>
      </c>
      <c r="W40" s="4">
        <f t="shared" si="7"/>
        <v>650</v>
      </c>
    </row>
    <row r="41" spans="1:23" ht="27.6" customHeight="1" x14ac:dyDescent="0.25">
      <c r="G41" s="3"/>
      <c r="H41" s="3"/>
      <c r="I41" s="65"/>
      <c r="K41" s="7"/>
      <c r="L41" s="7"/>
      <c r="N41" s="7"/>
      <c r="O41" s="7"/>
      <c r="P41" s="7"/>
      <c r="Q41" s="7"/>
      <c r="R41" s="7"/>
      <c r="S41" s="7"/>
      <c r="T41" s="1">
        <f t="shared" si="4"/>
        <v>850</v>
      </c>
      <c r="U41" s="1">
        <f t="shared" si="5"/>
        <v>850</v>
      </c>
      <c r="V41" s="4">
        <f t="shared" si="6"/>
        <v>850</v>
      </c>
      <c r="W41" s="4">
        <f t="shared" si="7"/>
        <v>650</v>
      </c>
    </row>
    <row r="42" spans="1:23" ht="27.6" customHeight="1" x14ac:dyDescent="0.25">
      <c r="A42" s="94"/>
      <c r="B42" s="94"/>
      <c r="C42" s="94"/>
      <c r="D42" s="94"/>
      <c r="E42" s="95"/>
      <c r="F42" s="96"/>
      <c r="G42" s="91"/>
      <c r="H42" s="91"/>
      <c r="I42" s="97"/>
      <c r="J42" s="96"/>
      <c r="K42" s="8"/>
      <c r="L42" s="91"/>
      <c r="N42" s="91"/>
      <c r="O42" s="91"/>
      <c r="P42" s="91"/>
      <c r="Q42" s="91"/>
      <c r="R42" s="91"/>
      <c r="S42" s="91"/>
      <c r="T42" s="1">
        <f t="shared" si="4"/>
        <v>850</v>
      </c>
      <c r="U42" s="1">
        <f t="shared" si="5"/>
        <v>850</v>
      </c>
      <c r="V42" s="4">
        <f t="shared" si="6"/>
        <v>850</v>
      </c>
      <c r="W42" s="4">
        <f t="shared" si="7"/>
        <v>650</v>
      </c>
    </row>
    <row r="43" spans="1:23" ht="27.6" customHeight="1" x14ac:dyDescent="0.25">
      <c r="G43" s="3"/>
      <c r="H43" s="3"/>
      <c r="I43" s="65"/>
      <c r="K43" s="7"/>
      <c r="L43" s="7"/>
      <c r="N43" s="7"/>
      <c r="O43" s="7"/>
      <c r="P43" s="7"/>
      <c r="Q43" s="7"/>
      <c r="R43" s="7"/>
      <c r="S43" s="7"/>
      <c r="T43" s="1">
        <f t="shared" si="4"/>
        <v>850</v>
      </c>
      <c r="U43" s="1">
        <f t="shared" si="5"/>
        <v>850</v>
      </c>
      <c r="V43" s="4">
        <f t="shared" si="6"/>
        <v>850</v>
      </c>
      <c r="W43" s="4">
        <f t="shared" si="7"/>
        <v>650</v>
      </c>
    </row>
    <row r="44" spans="1:23" ht="27.6" customHeight="1" x14ac:dyDescent="0.25">
      <c r="G44" s="3"/>
      <c r="H44" s="3"/>
      <c r="I44" s="65"/>
      <c r="K44" s="7"/>
      <c r="L44" s="7"/>
      <c r="N44" s="7"/>
      <c r="O44" s="7"/>
      <c r="P44" s="7"/>
      <c r="Q44" s="7"/>
      <c r="R44" s="7"/>
      <c r="S44" s="7"/>
      <c r="T44" s="1">
        <f t="shared" si="4"/>
        <v>850</v>
      </c>
      <c r="U44" s="1">
        <f t="shared" si="5"/>
        <v>850</v>
      </c>
      <c r="V44" s="4">
        <f t="shared" si="6"/>
        <v>850</v>
      </c>
      <c r="W44" s="4">
        <f t="shared" si="7"/>
        <v>650</v>
      </c>
    </row>
    <row r="45" spans="1:23" ht="27.6" customHeight="1" x14ac:dyDescent="0.25">
      <c r="G45" s="3"/>
      <c r="H45" s="3"/>
      <c r="I45" s="65"/>
      <c r="K45" s="7"/>
      <c r="L45" s="7"/>
      <c r="N45" s="7"/>
      <c r="O45" s="7"/>
      <c r="P45" s="7"/>
      <c r="Q45" s="7"/>
      <c r="R45" s="7"/>
      <c r="S45" s="7"/>
      <c r="T45" s="1">
        <f t="shared" si="4"/>
        <v>850</v>
      </c>
      <c r="U45" s="1">
        <f t="shared" si="5"/>
        <v>850</v>
      </c>
      <c r="V45" s="4">
        <f t="shared" si="6"/>
        <v>850</v>
      </c>
      <c r="W45" s="4">
        <f t="shared" si="7"/>
        <v>650</v>
      </c>
    </row>
    <row r="46" spans="1:23" ht="27.6" customHeight="1" x14ac:dyDescent="0.25">
      <c r="G46" s="3"/>
      <c r="H46" s="3"/>
      <c r="I46" s="65"/>
      <c r="K46" s="7"/>
      <c r="L46" s="7"/>
      <c r="N46" s="7"/>
      <c r="O46" s="7"/>
      <c r="P46" s="7"/>
      <c r="Q46" s="7"/>
      <c r="R46" s="7"/>
      <c r="S46" s="7"/>
      <c r="T46" s="1">
        <f t="shared" si="4"/>
        <v>850</v>
      </c>
      <c r="U46" s="1">
        <f t="shared" si="5"/>
        <v>850</v>
      </c>
      <c r="V46" s="4">
        <f t="shared" si="6"/>
        <v>850</v>
      </c>
      <c r="W46" s="4">
        <f t="shared" si="7"/>
        <v>650</v>
      </c>
    </row>
    <row r="47" spans="1:23" ht="27.6" customHeight="1" x14ac:dyDescent="0.25">
      <c r="G47" s="3"/>
      <c r="H47" s="3"/>
      <c r="I47" s="65"/>
      <c r="K47" s="7"/>
      <c r="L47" s="7"/>
      <c r="N47" s="7"/>
      <c r="O47" s="7"/>
      <c r="P47" s="7"/>
      <c r="Q47" s="7"/>
      <c r="R47" s="7"/>
      <c r="S47" s="7"/>
      <c r="T47" s="1">
        <f t="shared" si="4"/>
        <v>850</v>
      </c>
      <c r="U47" s="1">
        <f t="shared" si="5"/>
        <v>850</v>
      </c>
      <c r="V47" s="4">
        <f t="shared" si="6"/>
        <v>850</v>
      </c>
      <c r="W47" s="4">
        <f t="shared" si="7"/>
        <v>650</v>
      </c>
    </row>
    <row r="48" spans="1:23" ht="27.6" customHeight="1" x14ac:dyDescent="0.25">
      <c r="G48" s="3"/>
      <c r="H48" s="3"/>
      <c r="I48" s="65"/>
      <c r="K48" s="7"/>
      <c r="L48" s="7"/>
      <c r="N48" s="7"/>
      <c r="O48" s="7"/>
      <c r="P48" s="7"/>
      <c r="Q48" s="7"/>
      <c r="R48" s="7"/>
      <c r="S48" s="7"/>
      <c r="T48" s="1">
        <f t="shared" si="4"/>
        <v>850</v>
      </c>
      <c r="U48" s="1">
        <f t="shared" si="5"/>
        <v>850</v>
      </c>
      <c r="V48" s="4">
        <f t="shared" si="6"/>
        <v>850</v>
      </c>
      <c r="W48" s="4">
        <f t="shared" si="7"/>
        <v>650</v>
      </c>
    </row>
    <row r="49" spans="1:23" ht="27.6" customHeight="1" x14ac:dyDescent="0.25">
      <c r="G49" s="3"/>
      <c r="H49" s="3"/>
      <c r="I49" s="65"/>
      <c r="K49" s="7"/>
      <c r="L49" s="7"/>
      <c r="N49" s="7"/>
      <c r="O49" s="7"/>
      <c r="P49" s="7"/>
      <c r="Q49" s="7"/>
      <c r="R49" s="7"/>
      <c r="S49" s="7"/>
      <c r="T49" s="1">
        <f t="shared" si="4"/>
        <v>850</v>
      </c>
      <c r="U49" s="1">
        <f t="shared" si="5"/>
        <v>850</v>
      </c>
      <c r="V49" s="4">
        <f t="shared" si="6"/>
        <v>850</v>
      </c>
      <c r="W49" s="4">
        <f t="shared" si="7"/>
        <v>650</v>
      </c>
    </row>
    <row r="50" spans="1:23" ht="27.6" customHeight="1" x14ac:dyDescent="0.25">
      <c r="G50" s="3"/>
      <c r="H50" s="3"/>
      <c r="I50" s="65"/>
      <c r="K50" s="7"/>
      <c r="L50" s="7"/>
      <c r="N50" s="7"/>
      <c r="O50" s="7"/>
      <c r="P50" s="7"/>
      <c r="Q50" s="7"/>
      <c r="R50" s="7"/>
      <c r="S50" s="7"/>
      <c r="T50" s="1">
        <f t="shared" si="4"/>
        <v>850</v>
      </c>
      <c r="U50" s="1">
        <f t="shared" si="5"/>
        <v>850</v>
      </c>
      <c r="V50" s="4">
        <f t="shared" si="6"/>
        <v>850</v>
      </c>
      <c r="W50" s="4">
        <f t="shared" si="7"/>
        <v>650</v>
      </c>
    </row>
    <row r="51" spans="1:23" ht="27.6" customHeight="1" x14ac:dyDescent="0.25">
      <c r="G51" s="3"/>
      <c r="H51" s="3"/>
      <c r="I51" s="65"/>
      <c r="K51" s="7"/>
      <c r="L51" s="7"/>
      <c r="N51" s="7"/>
      <c r="O51" s="7"/>
      <c r="P51" s="7"/>
      <c r="Q51" s="7"/>
      <c r="R51" s="7"/>
      <c r="S51" s="7"/>
      <c r="T51" s="1">
        <f t="shared" si="4"/>
        <v>850</v>
      </c>
      <c r="U51" s="1">
        <f t="shared" si="5"/>
        <v>850</v>
      </c>
      <c r="V51" s="4">
        <f t="shared" si="6"/>
        <v>850</v>
      </c>
      <c r="W51" s="4">
        <f t="shared" si="7"/>
        <v>650</v>
      </c>
    </row>
    <row r="52" spans="1:23" ht="27.6" customHeight="1" x14ac:dyDescent="0.25">
      <c r="G52" s="3"/>
      <c r="H52" s="3"/>
      <c r="I52" s="65"/>
      <c r="K52" s="7"/>
      <c r="L52" s="7"/>
      <c r="N52" s="7"/>
      <c r="O52" s="7"/>
      <c r="P52" s="7"/>
      <c r="Q52" s="7"/>
      <c r="R52" s="7"/>
      <c r="S52" s="7"/>
      <c r="T52" s="1">
        <f t="shared" si="4"/>
        <v>850</v>
      </c>
      <c r="U52" s="1">
        <f t="shared" si="5"/>
        <v>850</v>
      </c>
      <c r="V52" s="4">
        <f t="shared" si="6"/>
        <v>850</v>
      </c>
      <c r="W52" s="4">
        <f t="shared" si="7"/>
        <v>650</v>
      </c>
    </row>
    <row r="53" spans="1:23" ht="27.6" customHeight="1" x14ac:dyDescent="0.25">
      <c r="A53" s="98"/>
      <c r="B53" s="98"/>
      <c r="C53" s="98"/>
      <c r="D53" s="78"/>
      <c r="E53" s="99"/>
      <c r="F53" s="70"/>
      <c r="G53" s="70"/>
      <c r="H53" s="70"/>
      <c r="I53" s="70"/>
      <c r="J53" s="70"/>
      <c r="K53" s="6"/>
      <c r="L53" s="6"/>
      <c r="N53" s="70"/>
      <c r="O53" s="70"/>
      <c r="P53" s="70"/>
      <c r="Q53" s="100"/>
      <c r="R53" s="100"/>
      <c r="S53" s="100"/>
      <c r="T53" s="1">
        <f t="shared" si="4"/>
        <v>850</v>
      </c>
      <c r="U53" s="1">
        <f t="shared" si="5"/>
        <v>850</v>
      </c>
      <c r="V53" s="4">
        <f t="shared" si="6"/>
        <v>850</v>
      </c>
      <c r="W53" s="4">
        <f t="shared" si="7"/>
        <v>650</v>
      </c>
    </row>
    <row r="54" spans="1:23" ht="27.6" customHeight="1" x14ac:dyDescent="0.25">
      <c r="G54" s="3"/>
      <c r="H54" s="3"/>
      <c r="I54" s="65"/>
      <c r="K54" s="7"/>
      <c r="L54" s="7"/>
      <c r="N54" s="7"/>
      <c r="O54" s="7"/>
      <c r="P54" s="7"/>
      <c r="Q54" s="7"/>
      <c r="R54" s="7"/>
      <c r="S54" s="7"/>
      <c r="T54" s="1">
        <f t="shared" si="4"/>
        <v>850</v>
      </c>
      <c r="U54" s="1">
        <f t="shared" si="5"/>
        <v>850</v>
      </c>
      <c r="V54" s="4">
        <f t="shared" si="6"/>
        <v>850</v>
      </c>
      <c r="W54" s="4">
        <f t="shared" si="7"/>
        <v>650</v>
      </c>
    </row>
    <row r="55" spans="1:23" ht="27.6" customHeight="1" x14ac:dyDescent="0.25">
      <c r="G55" s="3"/>
      <c r="H55" s="3"/>
      <c r="I55" s="65"/>
      <c r="K55" s="7"/>
      <c r="L55" s="7"/>
      <c r="N55" s="7"/>
      <c r="O55" s="7"/>
      <c r="P55" s="7"/>
      <c r="Q55" s="7"/>
      <c r="R55" s="7"/>
      <c r="S55" s="7"/>
      <c r="T55" s="1">
        <f t="shared" si="4"/>
        <v>850</v>
      </c>
      <c r="U55" s="1">
        <f t="shared" si="5"/>
        <v>850</v>
      </c>
      <c r="V55" s="4">
        <f t="shared" si="6"/>
        <v>850</v>
      </c>
      <c r="W55" s="4">
        <f t="shared" si="7"/>
        <v>650</v>
      </c>
    </row>
    <row r="56" spans="1:23" ht="27.6" customHeight="1" x14ac:dyDescent="0.25">
      <c r="G56" s="3"/>
      <c r="H56" s="3"/>
      <c r="I56" s="65"/>
      <c r="K56" s="7"/>
      <c r="L56" s="7"/>
      <c r="N56" s="7"/>
      <c r="O56" s="7"/>
      <c r="P56" s="7"/>
      <c r="Q56" s="7"/>
      <c r="R56" s="7"/>
      <c r="S56" s="7"/>
      <c r="T56" s="1">
        <f t="shared" si="4"/>
        <v>850</v>
      </c>
      <c r="U56" s="1">
        <f t="shared" si="5"/>
        <v>850</v>
      </c>
      <c r="V56" s="4">
        <f t="shared" si="6"/>
        <v>850</v>
      </c>
      <c r="W56" s="4">
        <f t="shared" si="7"/>
        <v>650</v>
      </c>
    </row>
    <row r="57" spans="1:23" ht="27.6" customHeight="1" x14ac:dyDescent="0.25">
      <c r="G57" s="3"/>
      <c r="H57" s="3"/>
      <c r="I57" s="65"/>
      <c r="K57" s="7"/>
      <c r="L57" s="7"/>
      <c r="N57" s="7"/>
      <c r="O57" s="7"/>
      <c r="P57" s="7"/>
      <c r="Q57" s="7"/>
      <c r="R57" s="7"/>
      <c r="S57" s="7"/>
      <c r="T57" s="1">
        <f t="shared" si="4"/>
        <v>850</v>
      </c>
      <c r="U57" s="1">
        <f t="shared" si="5"/>
        <v>850</v>
      </c>
      <c r="V57" s="4">
        <f t="shared" si="6"/>
        <v>850</v>
      </c>
      <c r="W57" s="4">
        <f t="shared" si="7"/>
        <v>650</v>
      </c>
    </row>
    <row r="58" spans="1:23" ht="27.6" customHeight="1" x14ac:dyDescent="0.25">
      <c r="G58" s="3"/>
      <c r="H58" s="3"/>
      <c r="I58" s="65"/>
      <c r="K58" s="7"/>
      <c r="L58" s="7"/>
      <c r="N58" s="7"/>
      <c r="O58" s="7"/>
      <c r="P58" s="7"/>
      <c r="Q58" s="7"/>
      <c r="R58" s="7"/>
      <c r="S58" s="7"/>
      <c r="T58" s="1">
        <f t="shared" si="4"/>
        <v>850</v>
      </c>
      <c r="U58" s="1">
        <f t="shared" si="5"/>
        <v>850</v>
      </c>
      <c r="V58" s="4">
        <f t="shared" si="6"/>
        <v>850</v>
      </c>
      <c r="W58" s="4">
        <f t="shared" si="7"/>
        <v>650</v>
      </c>
    </row>
    <row r="59" spans="1:23" ht="27.6" customHeight="1" x14ac:dyDescent="0.25">
      <c r="G59" s="3"/>
      <c r="H59" s="3"/>
      <c r="I59" s="65"/>
      <c r="K59" s="7"/>
      <c r="L59" s="7"/>
      <c r="N59" s="7"/>
      <c r="O59" s="7"/>
      <c r="P59" s="7"/>
      <c r="Q59" s="7"/>
      <c r="R59" s="7"/>
      <c r="S59" s="7"/>
      <c r="T59" s="1">
        <f t="shared" si="4"/>
        <v>850</v>
      </c>
      <c r="U59" s="1">
        <f t="shared" si="5"/>
        <v>850</v>
      </c>
      <c r="V59" s="4">
        <f t="shared" si="6"/>
        <v>850</v>
      </c>
      <c r="W59" s="4">
        <f t="shared" si="7"/>
        <v>650</v>
      </c>
    </row>
    <row r="60" spans="1:23" ht="27.6" customHeight="1" x14ac:dyDescent="0.25">
      <c r="G60" s="3"/>
      <c r="H60" s="3"/>
      <c r="I60" s="65"/>
      <c r="K60" s="7"/>
      <c r="L60" s="7"/>
      <c r="N60" s="7"/>
      <c r="O60" s="7"/>
      <c r="P60" s="7"/>
      <c r="Q60" s="7"/>
      <c r="R60" s="7"/>
      <c r="S60" s="7"/>
      <c r="T60" s="1">
        <f t="shared" si="4"/>
        <v>850</v>
      </c>
      <c r="U60" s="1">
        <f t="shared" si="5"/>
        <v>850</v>
      </c>
      <c r="V60" s="4">
        <f t="shared" si="6"/>
        <v>850</v>
      </c>
      <c r="W60" s="4">
        <f t="shared" si="7"/>
        <v>650</v>
      </c>
    </row>
    <row r="61" spans="1:23" ht="27.6" customHeight="1" x14ac:dyDescent="0.25">
      <c r="G61" s="3"/>
      <c r="H61" s="3"/>
      <c r="I61" s="65"/>
      <c r="K61" s="7"/>
      <c r="L61" s="7"/>
      <c r="N61" s="7"/>
      <c r="O61" s="7"/>
      <c r="P61" s="7"/>
      <c r="Q61" s="7"/>
      <c r="R61" s="7"/>
      <c r="S61" s="7"/>
      <c r="T61" s="1">
        <f t="shared" si="4"/>
        <v>850</v>
      </c>
      <c r="U61" s="1">
        <f t="shared" si="5"/>
        <v>850</v>
      </c>
      <c r="V61" s="4">
        <f t="shared" si="6"/>
        <v>850</v>
      </c>
      <c r="W61" s="4">
        <f t="shared" si="7"/>
        <v>650</v>
      </c>
    </row>
    <row r="62" spans="1:23" ht="27.6" customHeight="1" x14ac:dyDescent="0.25">
      <c r="G62" s="3"/>
      <c r="H62" s="3"/>
      <c r="I62" s="65"/>
      <c r="K62" s="7"/>
      <c r="L62" s="7"/>
      <c r="N62" s="7"/>
      <c r="O62" s="7"/>
      <c r="P62" s="7"/>
      <c r="Q62" s="7"/>
      <c r="R62" s="7"/>
      <c r="S62" s="7"/>
      <c r="T62" s="1">
        <f t="shared" si="4"/>
        <v>850</v>
      </c>
      <c r="U62" s="1">
        <f t="shared" si="5"/>
        <v>850</v>
      </c>
      <c r="V62" s="4">
        <f t="shared" si="6"/>
        <v>850</v>
      </c>
      <c r="W62" s="4">
        <f t="shared" si="7"/>
        <v>650</v>
      </c>
    </row>
    <row r="63" spans="1:23" ht="27.6" customHeight="1" x14ac:dyDescent="0.25">
      <c r="G63" s="3"/>
      <c r="H63" s="3"/>
      <c r="I63" s="65"/>
      <c r="K63" s="7"/>
      <c r="L63" s="7"/>
      <c r="N63" s="7"/>
      <c r="O63" s="7"/>
      <c r="P63" s="7"/>
      <c r="Q63" s="7"/>
      <c r="R63" s="7"/>
      <c r="S63" s="7"/>
      <c r="T63" s="1">
        <f t="shared" si="4"/>
        <v>850</v>
      </c>
      <c r="U63" s="1">
        <f t="shared" si="5"/>
        <v>850</v>
      </c>
      <c r="V63" s="4">
        <f t="shared" si="6"/>
        <v>850</v>
      </c>
      <c r="W63" s="4">
        <f t="shared" si="7"/>
        <v>650</v>
      </c>
    </row>
    <row r="64" spans="1:23" ht="27.6" customHeight="1" x14ac:dyDescent="0.25">
      <c r="G64" s="3"/>
      <c r="H64" s="3"/>
      <c r="I64" s="65"/>
      <c r="K64" s="7"/>
      <c r="L64" s="7"/>
      <c r="N64" s="7"/>
      <c r="O64" s="7"/>
      <c r="P64" s="7"/>
      <c r="Q64" s="7"/>
      <c r="R64" s="7"/>
      <c r="S64" s="7"/>
      <c r="T64" s="1">
        <f t="shared" si="4"/>
        <v>850</v>
      </c>
      <c r="U64" s="1">
        <f t="shared" si="5"/>
        <v>850</v>
      </c>
      <c r="V64" s="4">
        <f t="shared" si="6"/>
        <v>850</v>
      </c>
      <c r="W64" s="4">
        <f t="shared" si="7"/>
        <v>650</v>
      </c>
    </row>
    <row r="65" spans="1:23" ht="27.6" customHeight="1" x14ac:dyDescent="0.25">
      <c r="G65" s="3"/>
      <c r="H65" s="3"/>
      <c r="I65" s="65"/>
      <c r="K65" s="7"/>
      <c r="L65" s="7"/>
      <c r="N65" s="7"/>
      <c r="O65" s="7"/>
      <c r="P65" s="7"/>
      <c r="Q65" s="7"/>
      <c r="R65" s="7"/>
      <c r="S65" s="7"/>
      <c r="T65" s="1">
        <f t="shared" si="4"/>
        <v>850</v>
      </c>
      <c r="U65" s="1">
        <f t="shared" si="5"/>
        <v>850</v>
      </c>
      <c r="V65" s="4">
        <f t="shared" si="6"/>
        <v>850</v>
      </c>
      <c r="W65" s="4">
        <f t="shared" si="7"/>
        <v>650</v>
      </c>
    </row>
    <row r="66" spans="1:23" ht="27.6" customHeight="1" x14ac:dyDescent="0.25">
      <c r="A66" s="66"/>
      <c r="B66" s="66"/>
      <c r="C66" s="66"/>
      <c r="D66" s="66"/>
      <c r="E66" s="77"/>
      <c r="F66" s="8"/>
      <c r="G66" s="8"/>
      <c r="H66" s="8"/>
      <c r="I66" s="67"/>
      <c r="J66" s="8"/>
      <c r="K66" s="8"/>
      <c r="L66" s="8"/>
      <c r="N66" s="8"/>
      <c r="O66" s="8"/>
      <c r="P66" s="8"/>
      <c r="Q66" s="7"/>
      <c r="R66" s="7"/>
      <c r="S66" s="7"/>
      <c r="T66" s="1">
        <f t="shared" si="4"/>
        <v>850</v>
      </c>
      <c r="U66" s="1">
        <f t="shared" si="5"/>
        <v>850</v>
      </c>
      <c r="V66" s="4">
        <f t="shared" si="6"/>
        <v>850</v>
      </c>
      <c r="W66" s="4">
        <f t="shared" si="7"/>
        <v>650</v>
      </c>
    </row>
    <row r="67" spans="1:23" ht="27.6" customHeight="1" x14ac:dyDescent="0.25">
      <c r="G67" s="3"/>
      <c r="H67" s="3"/>
      <c r="I67" s="65"/>
      <c r="K67" s="7"/>
      <c r="L67" s="7"/>
      <c r="N67" s="7"/>
      <c r="O67" s="7"/>
      <c r="P67" s="7"/>
      <c r="Q67" s="7"/>
      <c r="R67" s="7"/>
      <c r="S67" s="7"/>
      <c r="T67" s="1">
        <f t="shared" si="4"/>
        <v>850</v>
      </c>
      <c r="U67" s="1">
        <f t="shared" si="5"/>
        <v>850</v>
      </c>
      <c r="V67" s="4">
        <f t="shared" ref="V67:V98" si="8">IF(AND(I67&gt;=$Z$18,I67&lt;=$AA$18),$AB$18/2,IF(AND(I67&gt;=$Z$19,I67&lt;=$AA$19),((((I67-$AA$4)*0.07)/2)+0.5*(((I67-$AA$4)*0.07)/2)),IF(AND(I67&gt;=$Z$20,I67&lt;=$AA$20),$AB$20/2,IF(AND(I67&gt;=$Z$21,I67&lt;=$AA$21),$AB$21/2,IF(AND(I67&gt;=$Z$22,I67&lt;=$AA$22),$AB$22/2,IF(AND(I67&gt;=$Z$23,I67&lt;=$AA$23),$AB$23/2,IF(AND(I67&gt;=$Z$24,I67&lt;=$AA$24),$AB$24/2,IF(I67&gt;=$Z$25,$AB$25/2,IF(I67="NO ISEE",$AB$25/2,$AB$25/2)))))))))</f>
        <v>850</v>
      </c>
      <c r="W67" s="4">
        <f t="shared" ref="W67:W98" si="9">IF(AND(I67&gt;=$Z$4,I67&lt;=$AA$4),$AB$4/2,IF(AND(I67&gt;=$Z$5,I67&lt;=$AA$5),(((I67-$AA$4)*0.07)/2),IF(AND(I67&gt;=$Z$6,I67&lt;=$AA$6),$AB$6/2,IF(AND(I67&gt;=$Z$7,I67&lt;=$AA$7),$AB$7/2,IF(AND(I67&gt;=$Z$8,I67&lt;=$AA$8),$AB$8/2,IF(AND(I67&gt;=$Z$9,I67&lt;=$AA$9),$AB$9/2,IF(AND(I67&gt;=$Z$10,I67&lt;=$AA$10),$AB$10/2,IF(I67&gt;=$Z$11,$AB$11/2,IF(I67="NO ISEE",$AB$11/2,$AB$11/2)))))))))</f>
        <v>650</v>
      </c>
    </row>
    <row r="68" spans="1:23" ht="27.6" customHeight="1" x14ac:dyDescent="0.25">
      <c r="G68" s="3"/>
      <c r="H68" s="3"/>
      <c r="I68" s="65"/>
      <c r="K68" s="7"/>
      <c r="L68" s="7"/>
      <c r="N68" s="7"/>
      <c r="O68" s="7"/>
      <c r="P68" s="7"/>
      <c r="Q68" s="7"/>
      <c r="R68" s="7"/>
      <c r="S68" s="7"/>
      <c r="T68" s="1">
        <f t="shared" ref="T68:T131" si="10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11">IF(V68&lt;200,200,V68)</f>
        <v>850</v>
      </c>
      <c r="V68" s="4">
        <f t="shared" si="8"/>
        <v>850</v>
      </c>
      <c r="W68" s="4">
        <f t="shared" si="9"/>
        <v>650</v>
      </c>
    </row>
    <row r="69" spans="1:23" ht="27.6" customHeight="1" x14ac:dyDescent="0.25">
      <c r="G69" s="3"/>
      <c r="H69" s="3"/>
      <c r="I69" s="65"/>
      <c r="K69" s="7"/>
      <c r="L69" s="7"/>
      <c r="N69" s="7"/>
      <c r="O69" s="7"/>
      <c r="P69" s="7"/>
      <c r="Q69" s="7"/>
      <c r="R69" s="7"/>
      <c r="S69" s="7"/>
      <c r="T69" s="1">
        <f t="shared" si="10"/>
        <v>850</v>
      </c>
      <c r="U69" s="1">
        <f t="shared" si="11"/>
        <v>850</v>
      </c>
      <c r="V69" s="4">
        <f t="shared" si="8"/>
        <v>850</v>
      </c>
      <c r="W69" s="4">
        <f t="shared" si="9"/>
        <v>650</v>
      </c>
    </row>
    <row r="70" spans="1:23" ht="27.6" customHeight="1" x14ac:dyDescent="0.25">
      <c r="G70" s="3"/>
      <c r="H70" s="3"/>
      <c r="I70" s="65"/>
      <c r="K70" s="7"/>
      <c r="L70" s="7"/>
      <c r="N70" s="7"/>
      <c r="O70" s="7"/>
      <c r="P70" s="7"/>
      <c r="Q70" s="7"/>
      <c r="R70" s="7"/>
      <c r="S70" s="7"/>
      <c r="T70" s="1">
        <f t="shared" si="10"/>
        <v>850</v>
      </c>
      <c r="U70" s="1">
        <f t="shared" si="11"/>
        <v>850</v>
      </c>
      <c r="V70" s="4">
        <f t="shared" si="8"/>
        <v>850</v>
      </c>
      <c r="W70" s="4">
        <f t="shared" si="9"/>
        <v>650</v>
      </c>
    </row>
    <row r="71" spans="1:23" ht="27.6" customHeight="1" x14ac:dyDescent="0.25">
      <c r="G71" s="3"/>
      <c r="H71" s="3"/>
      <c r="I71" s="65"/>
      <c r="K71" s="7"/>
      <c r="L71" s="7"/>
      <c r="N71" s="7"/>
      <c r="O71" s="7"/>
      <c r="P71" s="7"/>
      <c r="Q71" s="7"/>
      <c r="R71" s="7"/>
      <c r="S71" s="7"/>
      <c r="T71" s="1">
        <f t="shared" si="10"/>
        <v>850</v>
      </c>
      <c r="U71" s="1">
        <f t="shared" si="11"/>
        <v>850</v>
      </c>
      <c r="V71" s="4">
        <f t="shared" si="8"/>
        <v>850</v>
      </c>
      <c r="W71" s="4">
        <f t="shared" si="9"/>
        <v>650</v>
      </c>
    </row>
    <row r="72" spans="1:23" ht="27.6" customHeight="1" x14ac:dyDescent="0.25">
      <c r="G72" s="3"/>
      <c r="H72" s="3"/>
      <c r="I72" s="65"/>
      <c r="K72" s="7"/>
      <c r="L72" s="7"/>
      <c r="N72" s="7"/>
      <c r="O72" s="7"/>
      <c r="P72" s="7"/>
      <c r="Q72" s="7"/>
      <c r="R72" s="7"/>
      <c r="S72" s="7"/>
      <c r="T72" s="1">
        <f t="shared" si="10"/>
        <v>850</v>
      </c>
      <c r="U72" s="1">
        <f t="shared" si="11"/>
        <v>850</v>
      </c>
      <c r="V72" s="4">
        <f t="shared" si="8"/>
        <v>850</v>
      </c>
      <c r="W72" s="4">
        <f t="shared" si="9"/>
        <v>650</v>
      </c>
    </row>
    <row r="73" spans="1:23" ht="27.6" customHeight="1" x14ac:dyDescent="0.25">
      <c r="G73" s="3"/>
      <c r="H73" s="3"/>
      <c r="I73" s="65"/>
      <c r="K73" s="7"/>
      <c r="L73" s="7"/>
      <c r="N73" s="7"/>
      <c r="O73" s="7"/>
      <c r="P73" s="7"/>
      <c r="Q73" s="7"/>
      <c r="R73" s="7"/>
      <c r="S73" s="7"/>
      <c r="T73" s="1">
        <f t="shared" si="10"/>
        <v>850</v>
      </c>
      <c r="U73" s="1">
        <f t="shared" si="11"/>
        <v>850</v>
      </c>
      <c r="V73" s="4">
        <f t="shared" si="8"/>
        <v>850</v>
      </c>
      <c r="W73" s="4">
        <f t="shared" si="9"/>
        <v>650</v>
      </c>
    </row>
    <row r="74" spans="1:23" ht="27.6" customHeight="1" x14ac:dyDescent="0.25">
      <c r="G74" s="3"/>
      <c r="H74" s="3"/>
      <c r="I74" s="65"/>
      <c r="K74" s="7"/>
      <c r="L74" s="7"/>
      <c r="N74" s="7"/>
      <c r="O74" s="7"/>
      <c r="P74" s="7"/>
      <c r="Q74" s="7"/>
      <c r="R74" s="7"/>
      <c r="S74" s="7"/>
      <c r="T74" s="1">
        <f t="shared" si="10"/>
        <v>850</v>
      </c>
      <c r="U74" s="1">
        <f t="shared" si="11"/>
        <v>850</v>
      </c>
      <c r="V74" s="4">
        <f t="shared" si="8"/>
        <v>850</v>
      </c>
      <c r="W74" s="4">
        <f t="shared" si="9"/>
        <v>650</v>
      </c>
    </row>
    <row r="75" spans="1:23" ht="27.6" customHeight="1" x14ac:dyDescent="0.25">
      <c r="G75" s="3"/>
      <c r="H75" s="3"/>
      <c r="I75" s="65"/>
      <c r="K75" s="7"/>
      <c r="L75" s="7"/>
      <c r="N75" s="7"/>
      <c r="O75" s="7"/>
      <c r="P75" s="7"/>
      <c r="Q75" s="7"/>
      <c r="R75" s="7"/>
      <c r="S75" s="7"/>
      <c r="T75" s="1">
        <f t="shared" si="10"/>
        <v>850</v>
      </c>
      <c r="U75" s="1">
        <f t="shared" si="11"/>
        <v>850</v>
      </c>
      <c r="V75" s="4">
        <f t="shared" si="8"/>
        <v>850</v>
      </c>
      <c r="W75" s="4">
        <f t="shared" si="9"/>
        <v>650</v>
      </c>
    </row>
    <row r="76" spans="1:23" ht="27.6" customHeight="1" x14ac:dyDescent="0.25">
      <c r="A76" s="69"/>
      <c r="B76" s="69"/>
      <c r="C76" s="69"/>
      <c r="D76" s="69"/>
      <c r="E76" s="86"/>
      <c r="F76" s="28"/>
      <c r="G76" s="8"/>
      <c r="H76" s="8"/>
      <c r="I76" s="68"/>
      <c r="J76" s="28"/>
      <c r="K76" s="8"/>
      <c r="L76" s="8"/>
      <c r="N76" s="8"/>
      <c r="O76" s="8"/>
      <c r="P76" s="8"/>
      <c r="Q76" s="7"/>
      <c r="R76" s="7"/>
      <c r="S76" s="7"/>
      <c r="T76" s="1">
        <f t="shared" si="10"/>
        <v>850</v>
      </c>
      <c r="U76" s="1">
        <f t="shared" si="11"/>
        <v>850</v>
      </c>
      <c r="V76" s="4">
        <f t="shared" si="8"/>
        <v>850</v>
      </c>
      <c r="W76" s="4">
        <f t="shared" si="9"/>
        <v>650</v>
      </c>
    </row>
    <row r="77" spans="1:23" ht="27.6" customHeight="1" x14ac:dyDescent="0.25">
      <c r="A77" s="66"/>
      <c r="B77" s="66"/>
      <c r="C77" s="66"/>
      <c r="D77" s="66"/>
      <c r="E77" s="77"/>
      <c r="F77" s="8"/>
      <c r="G77" s="8"/>
      <c r="H77" s="8"/>
      <c r="I77" s="67"/>
      <c r="J77" s="8"/>
      <c r="K77" s="8"/>
      <c r="L77" s="8"/>
      <c r="N77" s="8"/>
      <c r="O77" s="8"/>
      <c r="P77" s="8"/>
      <c r="Q77" s="8"/>
      <c r="R77" s="8"/>
      <c r="S77" s="8"/>
      <c r="T77" s="1">
        <f t="shared" si="10"/>
        <v>850</v>
      </c>
      <c r="U77" s="1">
        <f t="shared" si="11"/>
        <v>850</v>
      </c>
      <c r="V77" s="4">
        <f t="shared" si="8"/>
        <v>850</v>
      </c>
      <c r="W77" s="4">
        <f t="shared" si="9"/>
        <v>650</v>
      </c>
    </row>
    <row r="78" spans="1:23" ht="27.6" customHeight="1" x14ac:dyDescent="0.25">
      <c r="G78" s="3"/>
      <c r="H78" s="3"/>
      <c r="I78" s="65"/>
      <c r="K78" s="7"/>
      <c r="L78" s="7"/>
      <c r="N78" s="7"/>
      <c r="O78" s="7"/>
      <c r="P78" s="7"/>
      <c r="Q78" s="7"/>
      <c r="R78" s="7"/>
      <c r="S78" s="7"/>
      <c r="T78" s="1">
        <f t="shared" si="10"/>
        <v>850</v>
      </c>
      <c r="U78" s="1">
        <f t="shared" si="11"/>
        <v>850</v>
      </c>
      <c r="V78" s="4">
        <f t="shared" si="8"/>
        <v>850</v>
      </c>
      <c r="W78" s="4">
        <f t="shared" si="9"/>
        <v>650</v>
      </c>
    </row>
    <row r="79" spans="1:23" ht="27.6" customHeight="1" x14ac:dyDescent="0.25">
      <c r="G79" s="3"/>
      <c r="H79" s="3"/>
      <c r="I79" s="65"/>
      <c r="K79" s="7"/>
      <c r="L79" s="7"/>
      <c r="N79" s="7"/>
      <c r="O79" s="7"/>
      <c r="P79" s="7"/>
      <c r="Q79" s="7"/>
      <c r="R79" s="7"/>
      <c r="S79" s="7"/>
      <c r="T79" s="1">
        <f t="shared" si="10"/>
        <v>850</v>
      </c>
      <c r="U79" s="1">
        <f t="shared" si="11"/>
        <v>850</v>
      </c>
      <c r="V79" s="4">
        <f t="shared" si="8"/>
        <v>850</v>
      </c>
      <c r="W79" s="4">
        <f t="shared" si="9"/>
        <v>650</v>
      </c>
    </row>
    <row r="80" spans="1:23" ht="27.6" customHeight="1" x14ac:dyDescent="0.25">
      <c r="G80" s="3"/>
      <c r="H80" s="3"/>
      <c r="I80" s="65"/>
      <c r="K80" s="7"/>
      <c r="L80" s="7"/>
      <c r="N80" s="7"/>
      <c r="O80" s="7"/>
      <c r="P80" s="7"/>
      <c r="Q80" s="7"/>
      <c r="R80" s="7"/>
      <c r="S80" s="7"/>
      <c r="T80" s="1">
        <f t="shared" si="10"/>
        <v>850</v>
      </c>
      <c r="U80" s="1">
        <f t="shared" si="11"/>
        <v>850</v>
      </c>
      <c r="V80" s="4">
        <f t="shared" si="8"/>
        <v>850</v>
      </c>
      <c r="W80" s="4">
        <f t="shared" si="9"/>
        <v>650</v>
      </c>
    </row>
    <row r="81" spans="1:23" ht="27.6" customHeight="1" x14ac:dyDescent="0.25">
      <c r="G81" s="3"/>
      <c r="H81" s="3"/>
      <c r="I81" s="65"/>
      <c r="K81" s="7"/>
      <c r="L81" s="7"/>
      <c r="N81" s="7"/>
      <c r="O81" s="7"/>
      <c r="P81" s="7"/>
      <c r="Q81" s="7"/>
      <c r="R81" s="7"/>
      <c r="S81" s="7"/>
      <c r="T81" s="1">
        <f t="shared" si="10"/>
        <v>850</v>
      </c>
      <c r="U81" s="1">
        <f t="shared" si="11"/>
        <v>850</v>
      </c>
      <c r="V81" s="4">
        <f t="shared" si="8"/>
        <v>850</v>
      </c>
      <c r="W81" s="4">
        <f t="shared" si="9"/>
        <v>650</v>
      </c>
    </row>
    <row r="82" spans="1:23" ht="27.6" customHeight="1" x14ac:dyDescent="0.25">
      <c r="G82" s="3"/>
      <c r="H82" s="3"/>
      <c r="I82" s="65"/>
      <c r="K82" s="7"/>
      <c r="L82" s="7"/>
      <c r="N82" s="7"/>
      <c r="O82" s="7"/>
      <c r="P82" s="7"/>
      <c r="Q82" s="7"/>
      <c r="R82" s="7"/>
      <c r="S82" s="7"/>
      <c r="T82" s="1">
        <f t="shared" si="10"/>
        <v>850</v>
      </c>
      <c r="U82" s="1">
        <f t="shared" si="11"/>
        <v>850</v>
      </c>
      <c r="V82" s="4">
        <f t="shared" si="8"/>
        <v>850</v>
      </c>
      <c r="W82" s="4">
        <f t="shared" si="9"/>
        <v>650</v>
      </c>
    </row>
    <row r="83" spans="1:23" ht="27.6" customHeight="1" x14ac:dyDescent="0.25">
      <c r="G83" s="3"/>
      <c r="H83" s="3"/>
      <c r="I83" s="65"/>
      <c r="K83" s="7"/>
      <c r="L83" s="7"/>
      <c r="N83" s="7"/>
      <c r="O83" s="7"/>
      <c r="P83" s="7"/>
      <c r="Q83" s="7"/>
      <c r="R83" s="7"/>
      <c r="S83" s="7"/>
      <c r="T83" s="1">
        <f t="shared" si="10"/>
        <v>850</v>
      </c>
      <c r="U83" s="1">
        <f t="shared" si="11"/>
        <v>850</v>
      </c>
      <c r="V83" s="4">
        <f t="shared" si="8"/>
        <v>850</v>
      </c>
      <c r="W83" s="4">
        <f t="shared" si="9"/>
        <v>650</v>
      </c>
    </row>
    <row r="84" spans="1:23" ht="27.6" customHeight="1" x14ac:dyDescent="0.25">
      <c r="G84" s="3"/>
      <c r="H84" s="3"/>
      <c r="I84" s="65"/>
      <c r="K84" s="7"/>
      <c r="L84" s="7"/>
      <c r="N84" s="7"/>
      <c r="O84" s="7"/>
      <c r="P84" s="7"/>
      <c r="Q84" s="7"/>
      <c r="R84" s="7"/>
      <c r="S84" s="7"/>
      <c r="T84" s="1">
        <f t="shared" si="10"/>
        <v>850</v>
      </c>
      <c r="U84" s="1">
        <f t="shared" si="11"/>
        <v>850</v>
      </c>
      <c r="V84" s="4">
        <f t="shared" si="8"/>
        <v>850</v>
      </c>
      <c r="W84" s="4">
        <f t="shared" si="9"/>
        <v>650</v>
      </c>
    </row>
    <row r="85" spans="1:23" ht="27.6" customHeight="1" x14ac:dyDescent="0.25">
      <c r="G85" s="3"/>
      <c r="H85" s="3"/>
      <c r="I85" s="65"/>
      <c r="K85" s="7"/>
      <c r="L85" s="7"/>
      <c r="N85" s="7"/>
      <c r="O85" s="7"/>
      <c r="P85" s="7"/>
      <c r="Q85" s="7"/>
      <c r="R85" s="7"/>
      <c r="S85" s="7"/>
      <c r="T85" s="1">
        <f t="shared" si="10"/>
        <v>850</v>
      </c>
      <c r="U85" s="1">
        <f t="shared" si="11"/>
        <v>850</v>
      </c>
      <c r="V85" s="4">
        <f t="shared" si="8"/>
        <v>850</v>
      </c>
      <c r="W85" s="4">
        <f t="shared" si="9"/>
        <v>650</v>
      </c>
    </row>
    <row r="86" spans="1:23" ht="27.6" customHeight="1" x14ac:dyDescent="0.25">
      <c r="G86" s="3"/>
      <c r="H86" s="3"/>
      <c r="I86" s="65"/>
      <c r="K86" s="7"/>
      <c r="L86" s="7"/>
      <c r="N86" s="7"/>
      <c r="O86" s="7"/>
      <c r="P86" s="7"/>
      <c r="Q86" s="7"/>
      <c r="R86" s="7"/>
      <c r="S86" s="7"/>
      <c r="T86" s="1">
        <f t="shared" si="10"/>
        <v>850</v>
      </c>
      <c r="U86" s="1">
        <f t="shared" si="11"/>
        <v>850</v>
      </c>
      <c r="V86" s="4">
        <f t="shared" si="8"/>
        <v>850</v>
      </c>
      <c r="W86" s="4">
        <f t="shared" si="9"/>
        <v>650</v>
      </c>
    </row>
    <row r="87" spans="1:23" ht="27.6" customHeight="1" x14ac:dyDescent="0.25">
      <c r="G87" s="3"/>
      <c r="H87" s="3"/>
      <c r="I87" s="65"/>
      <c r="K87" s="7"/>
      <c r="L87" s="7"/>
      <c r="N87" s="7"/>
      <c r="O87" s="7"/>
      <c r="P87" s="7"/>
      <c r="Q87" s="7"/>
      <c r="R87" s="7"/>
      <c r="S87" s="7"/>
      <c r="T87" s="1">
        <f t="shared" si="10"/>
        <v>850</v>
      </c>
      <c r="U87" s="1">
        <f t="shared" si="11"/>
        <v>850</v>
      </c>
      <c r="V87" s="4">
        <f t="shared" si="8"/>
        <v>850</v>
      </c>
      <c r="W87" s="4">
        <f t="shared" si="9"/>
        <v>650</v>
      </c>
    </row>
    <row r="88" spans="1:23" ht="27.6" customHeight="1" x14ac:dyDescent="0.25">
      <c r="G88" s="3"/>
      <c r="H88" s="3"/>
      <c r="I88" s="65"/>
      <c r="K88" s="7"/>
      <c r="L88" s="7"/>
      <c r="N88" s="7"/>
      <c r="O88" s="7"/>
      <c r="P88" s="7"/>
      <c r="Q88" s="7"/>
      <c r="R88" s="7"/>
      <c r="S88" s="7"/>
      <c r="T88" s="1">
        <f t="shared" si="10"/>
        <v>850</v>
      </c>
      <c r="U88" s="1">
        <f t="shared" si="11"/>
        <v>850</v>
      </c>
      <c r="V88" s="4">
        <f t="shared" si="8"/>
        <v>850</v>
      </c>
      <c r="W88" s="4">
        <f t="shared" si="9"/>
        <v>650</v>
      </c>
    </row>
    <row r="89" spans="1:23" ht="27.6" customHeight="1" x14ac:dyDescent="0.25">
      <c r="G89" s="3"/>
      <c r="H89" s="3"/>
      <c r="I89" s="65"/>
      <c r="K89" s="7"/>
      <c r="L89" s="7"/>
      <c r="N89" s="7"/>
      <c r="O89" s="7"/>
      <c r="P89" s="7"/>
      <c r="Q89" s="7"/>
      <c r="R89" s="7"/>
      <c r="S89" s="7"/>
      <c r="T89" s="1">
        <f t="shared" si="10"/>
        <v>850</v>
      </c>
      <c r="U89" s="1">
        <f t="shared" si="11"/>
        <v>850</v>
      </c>
      <c r="V89" s="4">
        <f t="shared" si="8"/>
        <v>850</v>
      </c>
      <c r="W89" s="4">
        <f t="shared" si="9"/>
        <v>650</v>
      </c>
    </row>
    <row r="90" spans="1:23" ht="27.6" customHeight="1" x14ac:dyDescent="0.25">
      <c r="G90" s="3"/>
      <c r="H90" s="3"/>
      <c r="I90" s="65"/>
      <c r="K90" s="7"/>
      <c r="L90" s="7"/>
      <c r="N90" s="7"/>
      <c r="O90" s="7"/>
      <c r="P90" s="7"/>
      <c r="Q90" s="7"/>
      <c r="R90" s="7"/>
      <c r="S90" s="7"/>
      <c r="T90" s="1">
        <f t="shared" si="10"/>
        <v>850</v>
      </c>
      <c r="U90" s="1">
        <f t="shared" si="11"/>
        <v>850</v>
      </c>
      <c r="V90" s="4">
        <f t="shared" si="8"/>
        <v>850</v>
      </c>
      <c r="W90" s="4">
        <f t="shared" si="9"/>
        <v>650</v>
      </c>
    </row>
    <row r="91" spans="1:23" ht="27.6" customHeight="1" x14ac:dyDescent="0.25">
      <c r="G91" s="3"/>
      <c r="H91" s="3"/>
      <c r="I91" s="65"/>
      <c r="K91" s="7"/>
      <c r="L91" s="7"/>
      <c r="N91" s="7"/>
      <c r="O91" s="7"/>
      <c r="P91" s="7"/>
      <c r="Q91" s="7"/>
      <c r="R91" s="7"/>
      <c r="S91" s="7"/>
      <c r="T91" s="1">
        <f t="shared" si="10"/>
        <v>850</v>
      </c>
      <c r="U91" s="1">
        <f t="shared" si="11"/>
        <v>850</v>
      </c>
      <c r="V91" s="4">
        <f t="shared" si="8"/>
        <v>850</v>
      </c>
      <c r="W91" s="4">
        <f t="shared" si="9"/>
        <v>650</v>
      </c>
    </row>
    <row r="92" spans="1:23" ht="27.6" customHeight="1" x14ac:dyDescent="0.25">
      <c r="G92" s="3"/>
      <c r="H92" s="3"/>
      <c r="I92" s="65"/>
      <c r="K92" s="7"/>
      <c r="L92" s="7"/>
      <c r="N92" s="7"/>
      <c r="O92" s="7"/>
      <c r="P92" s="7"/>
      <c r="Q92" s="7"/>
      <c r="R92" s="7"/>
      <c r="S92" s="7"/>
      <c r="T92" s="1">
        <f t="shared" si="10"/>
        <v>850</v>
      </c>
      <c r="U92" s="1">
        <f t="shared" si="11"/>
        <v>850</v>
      </c>
      <c r="V92" s="4">
        <f t="shared" si="8"/>
        <v>850</v>
      </c>
      <c r="W92" s="4">
        <f t="shared" si="9"/>
        <v>650</v>
      </c>
    </row>
    <row r="93" spans="1:23" ht="27.6" customHeight="1" x14ac:dyDescent="0.25">
      <c r="A93" s="69"/>
      <c r="B93" s="69"/>
      <c r="C93" s="69"/>
      <c r="D93" s="69"/>
      <c r="E93" s="86"/>
      <c r="F93" s="28"/>
      <c r="G93" s="8"/>
      <c r="H93" s="8"/>
      <c r="I93" s="68"/>
      <c r="J93" s="28"/>
      <c r="K93" s="8"/>
      <c r="L93" s="8"/>
      <c r="N93" s="8"/>
      <c r="O93" s="8"/>
      <c r="P93" s="7"/>
      <c r="Q93" s="7"/>
      <c r="R93" s="7"/>
      <c r="S93" s="7"/>
      <c r="T93" s="1">
        <f t="shared" si="10"/>
        <v>850</v>
      </c>
      <c r="U93" s="1">
        <f t="shared" si="11"/>
        <v>850</v>
      </c>
      <c r="V93" s="4">
        <f t="shared" si="8"/>
        <v>850</v>
      </c>
      <c r="W93" s="4">
        <f t="shared" si="9"/>
        <v>650</v>
      </c>
    </row>
    <row r="94" spans="1:23" ht="27.6" customHeight="1" x14ac:dyDescent="0.25">
      <c r="G94" s="3"/>
      <c r="H94" s="3"/>
      <c r="I94" s="65"/>
      <c r="K94" s="7"/>
      <c r="L94" s="7"/>
      <c r="N94" s="7"/>
      <c r="O94" s="7"/>
      <c r="P94" s="7"/>
      <c r="Q94" s="7"/>
      <c r="R94" s="7"/>
      <c r="S94" s="7"/>
      <c r="T94" s="1">
        <f t="shared" si="10"/>
        <v>850</v>
      </c>
      <c r="U94" s="1">
        <f t="shared" si="11"/>
        <v>850</v>
      </c>
      <c r="V94" s="4">
        <f t="shared" si="8"/>
        <v>850</v>
      </c>
      <c r="W94" s="4">
        <f t="shared" si="9"/>
        <v>650</v>
      </c>
    </row>
    <row r="95" spans="1:23" ht="27.6" customHeight="1" x14ac:dyDescent="0.25">
      <c r="G95" s="3"/>
      <c r="H95" s="3"/>
      <c r="I95" s="65"/>
      <c r="K95" s="7"/>
      <c r="L95" s="7"/>
      <c r="N95" s="7"/>
      <c r="O95" s="7"/>
      <c r="P95" s="7"/>
      <c r="Q95" s="7"/>
      <c r="R95" s="7"/>
      <c r="S95" s="7"/>
      <c r="T95" s="1">
        <f t="shared" si="10"/>
        <v>850</v>
      </c>
      <c r="U95" s="1">
        <f t="shared" si="11"/>
        <v>850</v>
      </c>
      <c r="V95" s="4">
        <f t="shared" si="8"/>
        <v>850</v>
      </c>
      <c r="W95" s="4">
        <f t="shared" si="9"/>
        <v>650</v>
      </c>
    </row>
    <row r="96" spans="1:23" ht="27.6" customHeight="1" x14ac:dyDescent="0.25">
      <c r="G96" s="3"/>
      <c r="H96" s="3"/>
      <c r="I96" s="65"/>
      <c r="K96" s="7"/>
      <c r="L96" s="7"/>
      <c r="N96" s="7"/>
      <c r="O96" s="7"/>
      <c r="P96" s="7"/>
      <c r="Q96" s="7"/>
      <c r="R96" s="7"/>
      <c r="S96" s="7"/>
      <c r="T96" s="1">
        <f t="shared" si="10"/>
        <v>850</v>
      </c>
      <c r="U96" s="1">
        <f t="shared" si="11"/>
        <v>850</v>
      </c>
      <c r="V96" s="4">
        <f t="shared" si="8"/>
        <v>850</v>
      </c>
      <c r="W96" s="4">
        <f t="shared" si="9"/>
        <v>650</v>
      </c>
    </row>
    <row r="97" spans="5:23" ht="27.6" customHeight="1" x14ac:dyDescent="0.25">
      <c r="G97" s="3"/>
      <c r="H97" s="3"/>
      <c r="I97" s="65"/>
      <c r="K97" s="7"/>
      <c r="L97" s="7"/>
      <c r="N97" s="7"/>
      <c r="O97" s="7"/>
      <c r="P97" s="7"/>
      <c r="Q97" s="7"/>
      <c r="R97" s="7"/>
      <c r="S97" s="7"/>
      <c r="T97" s="1">
        <f t="shared" si="10"/>
        <v>850</v>
      </c>
      <c r="U97" s="1">
        <f t="shared" si="11"/>
        <v>850</v>
      </c>
      <c r="V97" s="4">
        <f t="shared" si="8"/>
        <v>850</v>
      </c>
      <c r="W97" s="4">
        <f t="shared" si="9"/>
        <v>650</v>
      </c>
    </row>
    <row r="98" spans="5:23" ht="27.6" customHeight="1" x14ac:dyDescent="0.25">
      <c r="G98" s="3"/>
      <c r="H98" s="3"/>
      <c r="I98" s="65"/>
      <c r="K98" s="7"/>
      <c r="L98" s="7"/>
      <c r="N98" s="7"/>
      <c r="O98" s="7"/>
      <c r="P98" s="7"/>
      <c r="Q98" s="7"/>
      <c r="R98" s="7"/>
      <c r="S98" s="7"/>
      <c r="T98" s="1">
        <f t="shared" si="10"/>
        <v>850</v>
      </c>
      <c r="U98" s="1">
        <f t="shared" si="11"/>
        <v>850</v>
      </c>
      <c r="V98" s="4">
        <f t="shared" si="8"/>
        <v>850</v>
      </c>
      <c r="W98" s="4">
        <f t="shared" si="9"/>
        <v>650</v>
      </c>
    </row>
    <row r="99" spans="5:23" ht="27.6" customHeight="1" x14ac:dyDescent="0.25">
      <c r="G99" s="3"/>
      <c r="H99" s="3"/>
      <c r="I99" s="65"/>
      <c r="K99" s="7"/>
      <c r="L99" s="7"/>
      <c r="N99" s="7"/>
      <c r="O99" s="7"/>
      <c r="P99" s="7"/>
      <c r="Q99" s="7"/>
      <c r="R99" s="7"/>
      <c r="S99" s="7"/>
      <c r="T99" s="1">
        <f t="shared" si="10"/>
        <v>850</v>
      </c>
      <c r="U99" s="1">
        <f t="shared" si="11"/>
        <v>850</v>
      </c>
      <c r="V99" s="4">
        <f t="shared" ref="V99:V130" si="12">IF(AND(I99&gt;=$Z$18,I99&lt;=$AA$18),$AB$18/2,IF(AND(I99&gt;=$Z$19,I99&lt;=$AA$19),((((I99-$AA$4)*0.07)/2)+0.5*(((I99-$AA$4)*0.07)/2)),IF(AND(I99&gt;=$Z$20,I99&lt;=$AA$20),$AB$20/2,IF(AND(I99&gt;=$Z$21,I99&lt;=$AA$21),$AB$21/2,IF(AND(I99&gt;=$Z$22,I99&lt;=$AA$22),$AB$22/2,IF(AND(I99&gt;=$Z$23,I99&lt;=$AA$23),$AB$23/2,IF(AND(I99&gt;=$Z$24,I99&lt;=$AA$24),$AB$24/2,IF(I99&gt;=$Z$25,$AB$25/2,IF(I99="NO ISEE",$AB$25/2,$AB$25/2)))))))))</f>
        <v>850</v>
      </c>
      <c r="W99" s="4">
        <f t="shared" ref="W99:W130" si="13">IF(AND(I99&gt;=$Z$4,I99&lt;=$AA$4),$AB$4/2,IF(AND(I99&gt;=$Z$5,I99&lt;=$AA$5),(((I99-$AA$4)*0.07)/2),IF(AND(I99&gt;=$Z$6,I99&lt;=$AA$6),$AB$6/2,IF(AND(I99&gt;=$Z$7,I99&lt;=$AA$7),$AB$7/2,IF(AND(I99&gt;=$Z$8,I99&lt;=$AA$8),$AB$8/2,IF(AND(I99&gt;=$Z$9,I99&lt;=$AA$9),$AB$9/2,IF(AND(I99&gt;=$Z$10,I99&lt;=$AA$10),$AB$10/2,IF(I99&gt;=$Z$11,$AB$11/2,IF(I99="NO ISEE",$AB$11/2,$AB$11/2)))))))))</f>
        <v>650</v>
      </c>
    </row>
    <row r="100" spans="5:23" ht="27.6" customHeight="1" x14ac:dyDescent="0.25">
      <c r="G100" s="3"/>
      <c r="H100" s="3"/>
      <c r="I100" s="65"/>
      <c r="K100" s="7"/>
      <c r="L100" s="7"/>
      <c r="N100" s="7"/>
      <c r="O100" s="7"/>
      <c r="P100" s="7"/>
      <c r="Q100" s="7"/>
      <c r="R100" s="7"/>
      <c r="S100" s="7"/>
      <c r="T100" s="1">
        <f t="shared" si="10"/>
        <v>850</v>
      </c>
      <c r="U100" s="1">
        <f t="shared" si="11"/>
        <v>850</v>
      </c>
      <c r="V100" s="4">
        <f t="shared" si="12"/>
        <v>850</v>
      </c>
      <c r="W100" s="4">
        <f t="shared" si="13"/>
        <v>650</v>
      </c>
    </row>
    <row r="101" spans="5:23" ht="27.6" customHeight="1" x14ac:dyDescent="0.25">
      <c r="G101" s="3"/>
      <c r="H101" s="3"/>
      <c r="I101" s="65"/>
      <c r="K101" s="7"/>
      <c r="L101" s="7"/>
      <c r="N101" s="7"/>
      <c r="O101" s="7"/>
      <c r="P101" s="7"/>
      <c r="Q101" s="7"/>
      <c r="R101" s="7"/>
      <c r="S101" s="7"/>
      <c r="T101" s="1">
        <f t="shared" si="10"/>
        <v>850</v>
      </c>
      <c r="U101" s="1">
        <f t="shared" si="11"/>
        <v>850</v>
      </c>
      <c r="V101" s="4">
        <f t="shared" si="12"/>
        <v>850</v>
      </c>
      <c r="W101" s="4">
        <f t="shared" si="13"/>
        <v>650</v>
      </c>
    </row>
    <row r="102" spans="5:23" ht="27.6" customHeight="1" x14ac:dyDescent="0.25">
      <c r="G102" s="3"/>
      <c r="H102" s="3"/>
      <c r="I102" s="65"/>
      <c r="K102" s="7"/>
      <c r="L102" s="7"/>
      <c r="N102" s="7"/>
      <c r="O102" s="7"/>
      <c r="P102" s="7"/>
      <c r="Q102" s="7"/>
      <c r="R102" s="7"/>
      <c r="S102" s="7"/>
      <c r="T102" s="1">
        <f t="shared" si="10"/>
        <v>850</v>
      </c>
      <c r="U102" s="1">
        <f t="shared" si="11"/>
        <v>850</v>
      </c>
      <c r="V102" s="4">
        <f t="shared" si="12"/>
        <v>850</v>
      </c>
      <c r="W102" s="4">
        <f t="shared" si="13"/>
        <v>650</v>
      </c>
    </row>
    <row r="103" spans="5:23" ht="27.6" customHeight="1" x14ac:dyDescent="0.25">
      <c r="G103" s="3"/>
      <c r="H103" s="3"/>
      <c r="I103" s="65"/>
      <c r="K103" s="7"/>
      <c r="L103" s="7"/>
      <c r="N103" s="7"/>
      <c r="O103" s="7"/>
      <c r="P103" s="7"/>
      <c r="Q103" s="7"/>
      <c r="R103" s="7"/>
      <c r="S103" s="7"/>
      <c r="T103" s="1">
        <f t="shared" si="10"/>
        <v>850</v>
      </c>
      <c r="U103" s="1">
        <f t="shared" si="11"/>
        <v>850</v>
      </c>
      <c r="V103" s="4">
        <f t="shared" si="12"/>
        <v>850</v>
      </c>
      <c r="W103" s="4">
        <f t="shared" si="13"/>
        <v>650</v>
      </c>
    </row>
    <row r="104" spans="5:23" ht="27.6" customHeight="1" x14ac:dyDescent="0.25">
      <c r="G104" s="3"/>
      <c r="H104" s="3"/>
      <c r="I104" s="65"/>
      <c r="K104" s="7"/>
      <c r="L104" s="7"/>
      <c r="N104" s="7"/>
      <c r="O104" s="7"/>
      <c r="P104" s="7"/>
      <c r="Q104" s="7"/>
      <c r="R104" s="7"/>
      <c r="S104" s="7"/>
      <c r="T104" s="1">
        <f t="shared" si="10"/>
        <v>850</v>
      </c>
      <c r="U104" s="1">
        <f t="shared" si="11"/>
        <v>850</v>
      </c>
      <c r="V104" s="4">
        <f t="shared" si="12"/>
        <v>850</v>
      </c>
      <c r="W104" s="4">
        <f t="shared" si="13"/>
        <v>650</v>
      </c>
    </row>
    <row r="105" spans="5:23" s="5" customFormat="1" ht="27.6" customHeight="1" x14ac:dyDescent="0.25">
      <c r="E105" s="88"/>
      <c r="F105" s="3"/>
      <c r="G105" s="3"/>
      <c r="H105" s="3"/>
      <c r="I105" s="52"/>
      <c r="J105" s="3"/>
      <c r="K105" s="6"/>
      <c r="L105" s="6"/>
      <c r="M105" s="7"/>
      <c r="N105" s="8"/>
      <c r="O105" s="8"/>
      <c r="P105" s="8"/>
      <c r="Q105" s="7"/>
      <c r="R105" s="7"/>
      <c r="S105" s="7"/>
      <c r="T105" s="1">
        <f t="shared" si="10"/>
        <v>850</v>
      </c>
      <c r="U105" s="10">
        <f t="shared" si="11"/>
        <v>850</v>
      </c>
      <c r="V105" s="3">
        <f t="shared" si="12"/>
        <v>850</v>
      </c>
      <c r="W105" s="3">
        <f t="shared" si="13"/>
        <v>650</v>
      </c>
    </row>
    <row r="106" spans="5:23" ht="27.6" customHeight="1" x14ac:dyDescent="0.25">
      <c r="G106" s="3"/>
      <c r="H106" s="3"/>
      <c r="I106" s="65"/>
      <c r="K106" s="7"/>
      <c r="L106" s="7"/>
      <c r="N106" s="7"/>
      <c r="O106" s="7"/>
      <c r="P106" s="7"/>
      <c r="Q106" s="7"/>
      <c r="R106" s="7"/>
      <c r="S106" s="7"/>
      <c r="T106" s="1">
        <f t="shared" si="10"/>
        <v>850</v>
      </c>
      <c r="U106" s="1">
        <f t="shared" si="11"/>
        <v>850</v>
      </c>
      <c r="V106" s="4">
        <f t="shared" si="12"/>
        <v>850</v>
      </c>
      <c r="W106" s="4">
        <f t="shared" si="13"/>
        <v>650</v>
      </c>
    </row>
    <row r="107" spans="5:23" ht="27.6" customHeight="1" x14ac:dyDescent="0.25">
      <c r="G107" s="3"/>
      <c r="H107" s="3"/>
      <c r="I107" s="65"/>
      <c r="K107" s="7"/>
      <c r="L107" s="7"/>
      <c r="N107" s="7"/>
      <c r="O107" s="7"/>
      <c r="P107" s="7"/>
      <c r="Q107" s="7"/>
      <c r="R107" s="7"/>
      <c r="S107" s="7"/>
      <c r="T107" s="1">
        <f t="shared" si="10"/>
        <v>850</v>
      </c>
      <c r="U107" s="1">
        <f t="shared" si="11"/>
        <v>850</v>
      </c>
      <c r="V107" s="4">
        <f t="shared" si="12"/>
        <v>850</v>
      </c>
      <c r="W107" s="4">
        <f t="shared" si="13"/>
        <v>650</v>
      </c>
    </row>
    <row r="108" spans="5:23" ht="27.6" customHeight="1" x14ac:dyDescent="0.25">
      <c r="G108" s="3"/>
      <c r="H108" s="3"/>
      <c r="I108" s="65"/>
      <c r="K108" s="7"/>
      <c r="L108" s="7"/>
      <c r="N108" s="7"/>
      <c r="O108" s="7"/>
      <c r="P108" s="7"/>
      <c r="Q108" s="7"/>
      <c r="R108" s="7"/>
      <c r="S108" s="7"/>
      <c r="T108" s="1">
        <f t="shared" si="10"/>
        <v>850</v>
      </c>
      <c r="U108" s="1">
        <f t="shared" si="11"/>
        <v>850</v>
      </c>
      <c r="V108" s="4">
        <f t="shared" si="12"/>
        <v>850</v>
      </c>
      <c r="W108" s="4">
        <f t="shared" si="13"/>
        <v>650</v>
      </c>
    </row>
    <row r="109" spans="5:23" ht="27.6" customHeight="1" x14ac:dyDescent="0.25">
      <c r="G109" s="3"/>
      <c r="H109" s="3"/>
      <c r="I109" s="65"/>
      <c r="K109" s="7"/>
      <c r="L109" s="7"/>
      <c r="N109" s="7"/>
      <c r="O109" s="7"/>
      <c r="P109" s="7"/>
      <c r="Q109" s="7"/>
      <c r="R109" s="7"/>
      <c r="S109" s="7"/>
      <c r="T109" s="1">
        <f t="shared" si="10"/>
        <v>850</v>
      </c>
      <c r="U109" s="1">
        <f t="shared" si="11"/>
        <v>850</v>
      </c>
      <c r="V109" s="4">
        <f t="shared" si="12"/>
        <v>850</v>
      </c>
      <c r="W109" s="4">
        <f t="shared" si="13"/>
        <v>650</v>
      </c>
    </row>
    <row r="110" spans="5:23" ht="27.6" customHeight="1" x14ac:dyDescent="0.25">
      <c r="G110" s="3"/>
      <c r="H110" s="3"/>
      <c r="I110" s="65"/>
      <c r="K110" s="7"/>
      <c r="L110" s="7"/>
      <c r="N110" s="7"/>
      <c r="O110" s="7"/>
      <c r="P110" s="7"/>
      <c r="Q110" s="7"/>
      <c r="R110" s="7"/>
      <c r="S110" s="7"/>
      <c r="T110" s="1">
        <f t="shared" si="10"/>
        <v>850</v>
      </c>
      <c r="U110" s="1">
        <f t="shared" si="11"/>
        <v>850</v>
      </c>
      <c r="V110" s="4">
        <f t="shared" si="12"/>
        <v>850</v>
      </c>
      <c r="W110" s="4">
        <f t="shared" si="13"/>
        <v>650</v>
      </c>
    </row>
    <row r="111" spans="5:23" ht="27.6" customHeight="1" x14ac:dyDescent="0.25">
      <c r="G111" s="3"/>
      <c r="H111" s="3"/>
      <c r="I111" s="65"/>
      <c r="K111" s="7"/>
      <c r="L111" s="7"/>
      <c r="N111" s="7"/>
      <c r="O111" s="7"/>
      <c r="P111" s="7"/>
      <c r="Q111" s="7"/>
      <c r="R111" s="7"/>
      <c r="S111" s="7"/>
      <c r="T111" s="1">
        <f t="shared" si="10"/>
        <v>850</v>
      </c>
      <c r="U111" s="1">
        <f t="shared" si="11"/>
        <v>850</v>
      </c>
      <c r="V111" s="4">
        <f t="shared" si="12"/>
        <v>850</v>
      </c>
      <c r="W111" s="4">
        <f t="shared" si="13"/>
        <v>650</v>
      </c>
    </row>
    <row r="112" spans="5:23" ht="27.6" customHeight="1" x14ac:dyDescent="0.25">
      <c r="G112" s="3"/>
      <c r="H112" s="3"/>
      <c r="I112" s="65"/>
      <c r="K112" s="7"/>
      <c r="L112" s="7"/>
      <c r="N112" s="7"/>
      <c r="O112" s="7"/>
      <c r="P112" s="7"/>
      <c r="Q112" s="7"/>
      <c r="R112" s="7"/>
      <c r="S112" s="7"/>
      <c r="T112" s="1">
        <f t="shared" si="10"/>
        <v>850</v>
      </c>
      <c r="U112" s="1">
        <f t="shared" si="11"/>
        <v>850</v>
      </c>
      <c r="V112" s="4">
        <f t="shared" si="12"/>
        <v>850</v>
      </c>
      <c r="W112" s="4">
        <f t="shared" si="13"/>
        <v>650</v>
      </c>
    </row>
    <row r="113" spans="5:23" ht="27.6" customHeight="1" x14ac:dyDescent="0.25">
      <c r="G113" s="3"/>
      <c r="H113" s="3"/>
      <c r="I113" s="65"/>
      <c r="K113" s="7"/>
      <c r="L113" s="7"/>
      <c r="N113" s="7"/>
      <c r="O113" s="7"/>
      <c r="P113" s="7"/>
      <c r="Q113" s="7"/>
      <c r="R113" s="7"/>
      <c r="S113" s="7"/>
      <c r="T113" s="1">
        <f t="shared" si="10"/>
        <v>850</v>
      </c>
      <c r="U113" s="1">
        <f t="shared" si="11"/>
        <v>850</v>
      </c>
      <c r="V113" s="4">
        <f t="shared" si="12"/>
        <v>850</v>
      </c>
      <c r="W113" s="4">
        <f t="shared" si="13"/>
        <v>650</v>
      </c>
    </row>
    <row r="114" spans="5:23" ht="27.6" customHeight="1" x14ac:dyDescent="0.25">
      <c r="G114" s="3"/>
      <c r="H114" s="3"/>
      <c r="I114" s="65"/>
      <c r="K114" s="7"/>
      <c r="L114" s="7"/>
      <c r="N114" s="7"/>
      <c r="O114" s="7"/>
      <c r="P114" s="7"/>
      <c r="Q114" s="7"/>
      <c r="R114" s="7"/>
      <c r="S114" s="7"/>
      <c r="T114" s="1">
        <f t="shared" si="10"/>
        <v>850</v>
      </c>
      <c r="U114" s="1">
        <f t="shared" si="11"/>
        <v>850</v>
      </c>
      <c r="V114" s="4">
        <f t="shared" si="12"/>
        <v>850</v>
      </c>
      <c r="W114" s="4">
        <f t="shared" si="13"/>
        <v>650</v>
      </c>
    </row>
    <row r="115" spans="5:23" ht="27.6" customHeight="1" x14ac:dyDescent="0.25">
      <c r="G115" s="3"/>
      <c r="H115" s="3"/>
      <c r="I115" s="65"/>
      <c r="K115" s="7"/>
      <c r="L115" s="7"/>
      <c r="N115" s="7"/>
      <c r="O115" s="7"/>
      <c r="P115" s="7"/>
      <c r="Q115" s="7"/>
      <c r="R115" s="7"/>
      <c r="S115" s="7"/>
      <c r="T115" s="1">
        <f t="shared" si="10"/>
        <v>850</v>
      </c>
      <c r="U115" s="1">
        <f t="shared" si="11"/>
        <v>850</v>
      </c>
      <c r="V115" s="4">
        <f t="shared" si="12"/>
        <v>850</v>
      </c>
      <c r="W115" s="4">
        <f t="shared" si="13"/>
        <v>650</v>
      </c>
    </row>
    <row r="116" spans="5:23" ht="27.6" customHeight="1" x14ac:dyDescent="0.25">
      <c r="G116" s="3"/>
      <c r="H116" s="3"/>
      <c r="I116" s="65"/>
      <c r="K116" s="7"/>
      <c r="L116" s="7"/>
      <c r="N116" s="7"/>
      <c r="O116" s="7"/>
      <c r="P116" s="7"/>
      <c r="Q116" s="7"/>
      <c r="R116" s="7"/>
      <c r="S116" s="7"/>
      <c r="T116" s="1">
        <f t="shared" si="10"/>
        <v>850</v>
      </c>
      <c r="U116" s="1">
        <f t="shared" si="11"/>
        <v>850</v>
      </c>
      <c r="V116" s="4">
        <f t="shared" si="12"/>
        <v>850</v>
      </c>
      <c r="W116" s="4">
        <f t="shared" si="13"/>
        <v>650</v>
      </c>
    </row>
    <row r="117" spans="5:23" ht="27.6" customHeight="1" x14ac:dyDescent="0.25">
      <c r="G117" s="3"/>
      <c r="H117" s="3"/>
      <c r="I117" s="65"/>
      <c r="K117" s="7"/>
      <c r="L117" s="7"/>
      <c r="N117" s="7"/>
      <c r="O117" s="7"/>
      <c r="P117" s="7"/>
      <c r="Q117" s="7"/>
      <c r="R117" s="7"/>
      <c r="S117" s="7"/>
      <c r="T117" s="1">
        <f t="shared" si="10"/>
        <v>850</v>
      </c>
      <c r="U117" s="1">
        <f t="shared" si="11"/>
        <v>850</v>
      </c>
      <c r="V117" s="4">
        <f t="shared" si="12"/>
        <v>850</v>
      </c>
      <c r="W117" s="4">
        <f t="shared" si="13"/>
        <v>650</v>
      </c>
    </row>
    <row r="118" spans="5:23" ht="27.6" customHeight="1" x14ac:dyDescent="0.25">
      <c r="G118" s="3"/>
      <c r="H118" s="3"/>
      <c r="I118" s="65"/>
      <c r="K118" s="7"/>
      <c r="L118" s="7"/>
      <c r="N118" s="7"/>
      <c r="O118" s="7"/>
      <c r="P118" s="7"/>
      <c r="Q118" s="7"/>
      <c r="R118" s="7"/>
      <c r="S118" s="7"/>
      <c r="T118" s="1">
        <f t="shared" si="10"/>
        <v>850</v>
      </c>
      <c r="U118" s="1">
        <f t="shared" si="11"/>
        <v>850</v>
      </c>
      <c r="V118" s="4">
        <f t="shared" si="12"/>
        <v>850</v>
      </c>
      <c r="W118" s="4">
        <f t="shared" si="13"/>
        <v>650</v>
      </c>
    </row>
    <row r="119" spans="5:23" ht="27.6" customHeight="1" x14ac:dyDescent="0.25">
      <c r="G119" s="3"/>
      <c r="H119" s="3"/>
      <c r="I119" s="65"/>
      <c r="K119" s="7"/>
      <c r="L119" s="7"/>
      <c r="N119" s="7"/>
      <c r="O119" s="7"/>
      <c r="P119" s="7"/>
      <c r="Q119" s="7"/>
      <c r="R119" s="7"/>
      <c r="S119" s="7"/>
      <c r="T119" s="1">
        <f t="shared" si="10"/>
        <v>850</v>
      </c>
      <c r="U119" s="1">
        <f t="shared" si="11"/>
        <v>850</v>
      </c>
      <c r="V119" s="4">
        <f t="shared" si="12"/>
        <v>850</v>
      </c>
      <c r="W119" s="4">
        <f t="shared" si="13"/>
        <v>650</v>
      </c>
    </row>
    <row r="120" spans="5:23" ht="27.6" customHeight="1" x14ac:dyDescent="0.25">
      <c r="G120" s="3"/>
      <c r="H120" s="3"/>
      <c r="I120" s="65"/>
      <c r="K120" s="7"/>
      <c r="L120" s="7"/>
      <c r="N120" s="7"/>
      <c r="O120" s="7"/>
      <c r="P120" s="7"/>
      <c r="Q120" s="7"/>
      <c r="R120" s="7"/>
      <c r="S120" s="7"/>
      <c r="T120" s="1">
        <f t="shared" si="10"/>
        <v>850</v>
      </c>
      <c r="U120" s="1">
        <f t="shared" si="11"/>
        <v>850</v>
      </c>
      <c r="V120" s="4">
        <f t="shared" si="12"/>
        <v>850</v>
      </c>
      <c r="W120" s="4">
        <f t="shared" si="13"/>
        <v>650</v>
      </c>
    </row>
    <row r="121" spans="5:23" ht="27.6" customHeight="1" x14ac:dyDescent="0.25">
      <c r="G121" s="3"/>
      <c r="H121" s="3"/>
      <c r="I121" s="65"/>
      <c r="K121" s="7"/>
      <c r="L121" s="7"/>
      <c r="N121" s="7"/>
      <c r="O121" s="7"/>
      <c r="P121" s="7"/>
      <c r="Q121" s="7"/>
      <c r="R121" s="7"/>
      <c r="S121" s="7"/>
      <c r="T121" s="1">
        <f t="shared" si="10"/>
        <v>850</v>
      </c>
      <c r="U121" s="1">
        <f t="shared" si="11"/>
        <v>850</v>
      </c>
      <c r="V121" s="4">
        <f t="shared" si="12"/>
        <v>850</v>
      </c>
      <c r="W121" s="4">
        <f t="shared" si="13"/>
        <v>650</v>
      </c>
    </row>
    <row r="122" spans="5:23" s="5" customFormat="1" ht="27.6" customHeight="1" x14ac:dyDescent="0.25">
      <c r="E122" s="88"/>
      <c r="F122" s="3"/>
      <c r="G122" s="3"/>
      <c r="H122" s="3"/>
      <c r="I122" s="52"/>
      <c r="J122" s="3"/>
      <c r="K122" s="8"/>
      <c r="L122" s="8"/>
      <c r="M122" s="7"/>
      <c r="N122" s="8"/>
      <c r="O122" s="8"/>
      <c r="P122" s="48"/>
      <c r="Q122" s="7"/>
      <c r="R122" s="7"/>
      <c r="S122" s="7"/>
      <c r="T122" s="1">
        <f t="shared" si="10"/>
        <v>850</v>
      </c>
      <c r="U122" s="10">
        <f t="shared" si="11"/>
        <v>850</v>
      </c>
      <c r="V122" s="3">
        <f t="shared" si="12"/>
        <v>850</v>
      </c>
      <c r="W122" s="3">
        <f t="shared" si="13"/>
        <v>650</v>
      </c>
    </row>
    <row r="123" spans="5:23" ht="27.6" customHeight="1" x14ac:dyDescent="0.25">
      <c r="F123" s="3"/>
      <c r="G123" s="3"/>
      <c r="H123" s="3"/>
      <c r="I123" s="65"/>
      <c r="K123" s="7"/>
      <c r="L123" s="7"/>
      <c r="N123" s="7"/>
      <c r="O123" s="7"/>
      <c r="P123" s="7"/>
      <c r="Q123" s="7"/>
      <c r="R123" s="7"/>
      <c r="S123" s="7"/>
      <c r="T123" s="1">
        <f t="shared" si="10"/>
        <v>850</v>
      </c>
      <c r="U123" s="1">
        <f t="shared" si="11"/>
        <v>850</v>
      </c>
      <c r="V123" s="4">
        <f t="shared" si="12"/>
        <v>850</v>
      </c>
      <c r="W123" s="4">
        <f t="shared" si="13"/>
        <v>650</v>
      </c>
    </row>
    <row r="124" spans="5:23" ht="27.6" customHeight="1" x14ac:dyDescent="0.25">
      <c r="F124" s="3"/>
      <c r="G124" s="3"/>
      <c r="H124" s="3"/>
      <c r="I124" s="65"/>
      <c r="K124" s="7"/>
      <c r="L124" s="7"/>
      <c r="N124" s="7"/>
      <c r="O124" s="7"/>
      <c r="P124" s="7"/>
      <c r="Q124" s="7"/>
      <c r="R124" s="7"/>
      <c r="S124" s="7"/>
      <c r="T124" s="1">
        <f t="shared" si="10"/>
        <v>850</v>
      </c>
      <c r="U124" s="1">
        <f t="shared" si="11"/>
        <v>850</v>
      </c>
      <c r="V124" s="4">
        <f t="shared" si="12"/>
        <v>850</v>
      </c>
      <c r="W124" s="4">
        <f t="shared" si="13"/>
        <v>650</v>
      </c>
    </row>
    <row r="125" spans="5:23" ht="27.6" customHeight="1" x14ac:dyDescent="0.25">
      <c r="F125" s="3"/>
      <c r="G125" s="3"/>
      <c r="H125" s="3"/>
      <c r="I125" s="65"/>
      <c r="K125" s="7"/>
      <c r="L125" s="7"/>
      <c r="N125" s="7"/>
      <c r="O125" s="7"/>
      <c r="P125" s="7"/>
      <c r="Q125" s="7"/>
      <c r="R125" s="7"/>
      <c r="S125" s="7"/>
      <c r="T125" s="1">
        <f t="shared" si="10"/>
        <v>850</v>
      </c>
      <c r="U125" s="1">
        <f t="shared" si="11"/>
        <v>850</v>
      </c>
      <c r="V125" s="4">
        <f t="shared" si="12"/>
        <v>850</v>
      </c>
      <c r="W125" s="4">
        <f t="shared" si="13"/>
        <v>650</v>
      </c>
    </row>
    <row r="126" spans="5:23" ht="27.6" customHeight="1" x14ac:dyDescent="0.25">
      <c r="F126" s="3"/>
      <c r="G126" s="3"/>
      <c r="H126" s="3"/>
      <c r="I126" s="65"/>
      <c r="K126" s="7"/>
      <c r="L126" s="7"/>
      <c r="N126" s="7"/>
      <c r="O126" s="7"/>
      <c r="P126" s="7"/>
      <c r="Q126" s="7"/>
      <c r="R126" s="7"/>
      <c r="S126" s="7"/>
      <c r="T126" s="1">
        <f t="shared" si="10"/>
        <v>850</v>
      </c>
      <c r="U126" s="1">
        <f t="shared" si="11"/>
        <v>850</v>
      </c>
      <c r="V126" s="4">
        <f t="shared" si="12"/>
        <v>850</v>
      </c>
      <c r="W126" s="4">
        <f t="shared" si="13"/>
        <v>650</v>
      </c>
    </row>
    <row r="127" spans="5:23" ht="27.6" customHeight="1" x14ac:dyDescent="0.25">
      <c r="F127" s="3"/>
      <c r="G127" s="3"/>
      <c r="H127" s="3"/>
      <c r="I127" s="65"/>
      <c r="K127" s="7"/>
      <c r="L127" s="7"/>
      <c r="N127" s="7"/>
      <c r="O127" s="7"/>
      <c r="P127" s="7"/>
      <c r="Q127" s="7"/>
      <c r="R127" s="7"/>
      <c r="S127" s="7"/>
      <c r="T127" s="1">
        <f t="shared" si="10"/>
        <v>850</v>
      </c>
      <c r="U127" s="1">
        <f t="shared" si="11"/>
        <v>850</v>
      </c>
      <c r="V127" s="4">
        <f t="shared" si="12"/>
        <v>850</v>
      </c>
      <c r="W127" s="4">
        <f t="shared" si="13"/>
        <v>650</v>
      </c>
    </row>
    <row r="128" spans="5:23" ht="27.6" customHeight="1" x14ac:dyDescent="0.25">
      <c r="F128" s="3"/>
      <c r="G128" s="3"/>
      <c r="H128" s="3"/>
      <c r="I128" s="65"/>
      <c r="K128" s="7"/>
      <c r="L128" s="7"/>
      <c r="N128" s="7"/>
      <c r="O128" s="7"/>
      <c r="P128" s="7"/>
      <c r="Q128" s="7"/>
      <c r="R128" s="7"/>
      <c r="S128" s="7"/>
      <c r="T128" s="1">
        <f t="shared" si="10"/>
        <v>850</v>
      </c>
      <c r="U128" s="1">
        <f t="shared" si="11"/>
        <v>850</v>
      </c>
      <c r="V128" s="4">
        <f t="shared" si="12"/>
        <v>850</v>
      </c>
      <c r="W128" s="4">
        <f t="shared" si="13"/>
        <v>650</v>
      </c>
    </row>
    <row r="129" spans="1:23" ht="27.6" customHeight="1" x14ac:dyDescent="0.25">
      <c r="F129" s="3"/>
      <c r="G129" s="3"/>
      <c r="H129" s="3"/>
      <c r="I129" s="65"/>
      <c r="K129" s="7"/>
      <c r="L129" s="7"/>
      <c r="N129" s="7"/>
      <c r="O129" s="7"/>
      <c r="P129" s="7"/>
      <c r="Q129" s="7"/>
      <c r="R129" s="7"/>
      <c r="S129" s="7"/>
      <c r="T129" s="1">
        <f t="shared" si="10"/>
        <v>850</v>
      </c>
      <c r="U129" s="1">
        <f t="shared" si="11"/>
        <v>850</v>
      </c>
      <c r="V129" s="4">
        <f t="shared" si="12"/>
        <v>850</v>
      </c>
      <c r="W129" s="4">
        <f t="shared" si="13"/>
        <v>650</v>
      </c>
    </row>
    <row r="130" spans="1:23" ht="27.6" customHeight="1" x14ac:dyDescent="0.25">
      <c r="F130" s="3"/>
      <c r="G130" s="3"/>
      <c r="H130" s="3"/>
      <c r="I130" s="65"/>
      <c r="K130" s="7"/>
      <c r="L130" s="7"/>
      <c r="N130" s="7"/>
      <c r="O130" s="7"/>
      <c r="P130" s="7"/>
      <c r="Q130" s="7"/>
      <c r="R130" s="7"/>
      <c r="S130" s="7"/>
      <c r="T130" s="1">
        <f t="shared" si="10"/>
        <v>850</v>
      </c>
      <c r="U130" s="1">
        <f t="shared" si="11"/>
        <v>850</v>
      </c>
      <c r="V130" s="4">
        <f t="shared" si="12"/>
        <v>850</v>
      </c>
      <c r="W130" s="4">
        <f t="shared" si="13"/>
        <v>650</v>
      </c>
    </row>
    <row r="131" spans="1:23" ht="27.6" customHeight="1" x14ac:dyDescent="0.25">
      <c r="F131" s="3"/>
      <c r="G131" s="3"/>
      <c r="H131" s="3"/>
      <c r="I131" s="65"/>
      <c r="K131" s="7"/>
      <c r="L131" s="7"/>
      <c r="N131" s="7"/>
      <c r="O131" s="7"/>
      <c r="P131" s="7"/>
      <c r="Q131" s="7"/>
      <c r="R131" s="7"/>
      <c r="S131" s="7"/>
      <c r="T131" s="1">
        <f t="shared" si="10"/>
        <v>850</v>
      </c>
      <c r="U131" s="1">
        <f t="shared" si="11"/>
        <v>850</v>
      </c>
      <c r="V131" s="4">
        <f t="shared" ref="V131:V162" si="14">IF(AND(I131&gt;=$Z$18,I131&lt;=$AA$18),$AB$18/2,IF(AND(I131&gt;=$Z$19,I131&lt;=$AA$19),((((I131-$AA$4)*0.07)/2)+0.5*(((I131-$AA$4)*0.07)/2)),IF(AND(I131&gt;=$Z$20,I131&lt;=$AA$20),$AB$20/2,IF(AND(I131&gt;=$Z$21,I131&lt;=$AA$21),$AB$21/2,IF(AND(I131&gt;=$Z$22,I131&lt;=$AA$22),$AB$22/2,IF(AND(I131&gt;=$Z$23,I131&lt;=$AA$23),$AB$23/2,IF(AND(I131&gt;=$Z$24,I131&lt;=$AA$24),$AB$24/2,IF(I131&gt;=$Z$25,$AB$25/2,IF(I131="NO ISEE",$AB$25/2,$AB$25/2)))))))))</f>
        <v>850</v>
      </c>
      <c r="W131" s="4">
        <f t="shared" ref="W131:W162" si="15">IF(AND(I131&gt;=$Z$4,I131&lt;=$AA$4),$AB$4/2,IF(AND(I131&gt;=$Z$5,I131&lt;=$AA$5),(((I131-$AA$4)*0.07)/2),IF(AND(I131&gt;=$Z$6,I131&lt;=$AA$6),$AB$6/2,IF(AND(I131&gt;=$Z$7,I131&lt;=$AA$7),$AB$7/2,IF(AND(I131&gt;=$Z$8,I131&lt;=$AA$8),$AB$8/2,IF(AND(I131&gt;=$Z$9,I131&lt;=$AA$9),$AB$9/2,IF(AND(I131&gt;=$Z$10,I131&lt;=$AA$10),$AB$10/2,IF(I131&gt;=$Z$11,$AB$11/2,IF(I131="NO ISEE",$AB$11/2,$AB$11/2)))))))))</f>
        <v>650</v>
      </c>
    </row>
    <row r="132" spans="1:23" ht="27.6" customHeight="1" x14ac:dyDescent="0.25">
      <c r="F132" s="3"/>
      <c r="G132" s="3"/>
      <c r="H132" s="3"/>
      <c r="I132" s="65"/>
      <c r="K132" s="7"/>
      <c r="L132" s="7"/>
      <c r="N132" s="7"/>
      <c r="O132" s="7"/>
      <c r="P132" s="7"/>
      <c r="Q132" s="7"/>
      <c r="R132" s="7"/>
      <c r="S132" s="7"/>
      <c r="T132" s="1">
        <f t="shared" ref="T132:T177" si="16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34" si="17">IF(V132&lt;200,200,V132)</f>
        <v>850</v>
      </c>
      <c r="V132" s="4">
        <f t="shared" si="14"/>
        <v>850</v>
      </c>
      <c r="W132" s="4">
        <f t="shared" si="15"/>
        <v>650</v>
      </c>
    </row>
    <row r="133" spans="1:23" ht="27.6" customHeight="1" x14ac:dyDescent="0.25">
      <c r="F133" s="3"/>
      <c r="G133" s="3"/>
      <c r="H133" s="3"/>
      <c r="I133" s="65"/>
      <c r="K133" s="7"/>
      <c r="L133" s="7"/>
      <c r="N133" s="7"/>
      <c r="O133" s="7"/>
      <c r="P133" s="7"/>
      <c r="Q133" s="7"/>
      <c r="R133" s="7"/>
      <c r="S133" s="7"/>
      <c r="T133" s="1">
        <f t="shared" si="16"/>
        <v>850</v>
      </c>
      <c r="U133" s="1">
        <f t="shared" si="17"/>
        <v>850</v>
      </c>
      <c r="V133" s="4">
        <f t="shared" si="14"/>
        <v>850</v>
      </c>
      <c r="W133" s="4">
        <f t="shared" si="15"/>
        <v>650</v>
      </c>
    </row>
    <row r="134" spans="1:23" ht="27.6" customHeight="1" x14ac:dyDescent="0.25">
      <c r="F134" s="3"/>
      <c r="G134" s="3"/>
      <c r="H134" s="3"/>
      <c r="I134" s="65"/>
      <c r="K134" s="7"/>
      <c r="L134" s="7"/>
      <c r="N134" s="7"/>
      <c r="O134" s="7"/>
      <c r="P134" s="7"/>
      <c r="Q134" s="7"/>
      <c r="R134" s="7"/>
      <c r="S134" s="7"/>
      <c r="T134" s="1">
        <f t="shared" si="16"/>
        <v>850</v>
      </c>
      <c r="U134" s="1">
        <f t="shared" si="17"/>
        <v>850</v>
      </c>
      <c r="V134" s="4">
        <f t="shared" si="14"/>
        <v>850</v>
      </c>
      <c r="W134" s="4">
        <f t="shared" si="15"/>
        <v>650</v>
      </c>
    </row>
    <row r="135" spans="1:23" s="5" customFormat="1" ht="27.6" customHeight="1" x14ac:dyDescent="0.25">
      <c r="A135" s="66"/>
      <c r="B135" s="66"/>
      <c r="C135" s="66"/>
      <c r="D135" s="66"/>
      <c r="E135" s="77"/>
      <c r="F135" s="8"/>
      <c r="G135" s="8"/>
      <c r="H135" s="8"/>
      <c r="I135" s="67"/>
      <c r="J135" s="8"/>
      <c r="K135" s="8"/>
      <c r="L135" s="8"/>
      <c r="M135" s="8"/>
      <c r="N135" s="8"/>
      <c r="O135" s="8"/>
      <c r="P135" s="8"/>
      <c r="Q135" s="7"/>
      <c r="R135" s="3"/>
      <c r="S135" s="3"/>
      <c r="T135" s="1">
        <f t="shared" si="16"/>
        <v>850</v>
      </c>
      <c r="U135" s="10">
        <f t="shared" ref="U135:U177" si="18">IF(V135&lt;200,200,V135)</f>
        <v>850</v>
      </c>
      <c r="V135" s="3">
        <f t="shared" si="14"/>
        <v>850</v>
      </c>
      <c r="W135" s="3">
        <f t="shared" si="15"/>
        <v>650</v>
      </c>
    </row>
    <row r="136" spans="1:23" ht="27.6" customHeight="1" x14ac:dyDescent="0.25">
      <c r="A136" s="66"/>
      <c r="B136" s="66"/>
      <c r="C136" s="66"/>
      <c r="D136" s="66"/>
      <c r="E136" s="77"/>
      <c r="F136" s="8"/>
      <c r="G136" s="8"/>
      <c r="H136" s="8"/>
      <c r="I136" s="67"/>
      <c r="J136" s="8"/>
      <c r="K136" s="8"/>
      <c r="L136" s="8"/>
      <c r="M136" s="8"/>
      <c r="N136" s="8"/>
      <c r="O136" s="8"/>
      <c r="P136" s="8"/>
      <c r="T136" s="1">
        <f t="shared" si="16"/>
        <v>850</v>
      </c>
      <c r="U136" s="1">
        <f t="shared" si="18"/>
        <v>850</v>
      </c>
      <c r="V136" s="4">
        <f t="shared" si="14"/>
        <v>850</v>
      </c>
      <c r="W136" s="4">
        <f t="shared" si="15"/>
        <v>650</v>
      </c>
    </row>
    <row r="137" spans="1:23" ht="27.6" customHeight="1" x14ac:dyDescent="0.25">
      <c r="I137" s="65"/>
      <c r="K137" s="7"/>
      <c r="T137" s="1">
        <f t="shared" si="16"/>
        <v>850</v>
      </c>
      <c r="U137" s="1">
        <f t="shared" si="18"/>
        <v>850</v>
      </c>
      <c r="V137" s="4">
        <f t="shared" si="14"/>
        <v>850</v>
      </c>
      <c r="W137" s="4">
        <f t="shared" si="15"/>
        <v>650</v>
      </c>
    </row>
    <row r="138" spans="1:23" ht="27.6" customHeight="1" x14ac:dyDescent="0.25">
      <c r="I138" s="65"/>
      <c r="K138" s="7"/>
      <c r="T138" s="1">
        <f t="shared" si="16"/>
        <v>850</v>
      </c>
      <c r="U138" s="1">
        <f t="shared" si="18"/>
        <v>850</v>
      </c>
      <c r="V138" s="4">
        <f t="shared" si="14"/>
        <v>850</v>
      </c>
      <c r="W138" s="4">
        <f t="shared" si="15"/>
        <v>650</v>
      </c>
    </row>
    <row r="139" spans="1:23" ht="27.6" customHeight="1" x14ac:dyDescent="0.25">
      <c r="I139" s="65"/>
      <c r="K139" s="7"/>
      <c r="T139" s="1">
        <f t="shared" si="16"/>
        <v>850</v>
      </c>
      <c r="U139" s="1">
        <f t="shared" si="18"/>
        <v>850</v>
      </c>
      <c r="V139" s="4">
        <f t="shared" si="14"/>
        <v>850</v>
      </c>
      <c r="W139" s="4">
        <f t="shared" si="15"/>
        <v>650</v>
      </c>
    </row>
    <row r="140" spans="1:23" ht="27.6" customHeight="1" x14ac:dyDescent="0.25">
      <c r="I140" s="65"/>
      <c r="K140" s="7"/>
      <c r="T140" s="1">
        <f t="shared" si="16"/>
        <v>850</v>
      </c>
      <c r="U140" s="1">
        <f t="shared" si="18"/>
        <v>850</v>
      </c>
      <c r="V140" s="4">
        <f t="shared" si="14"/>
        <v>850</v>
      </c>
      <c r="W140" s="4">
        <f t="shared" si="15"/>
        <v>650</v>
      </c>
    </row>
    <row r="141" spans="1:23" ht="27.6" customHeight="1" x14ac:dyDescent="0.25">
      <c r="I141" s="65"/>
      <c r="K141" s="7"/>
      <c r="T141" s="1">
        <f t="shared" si="16"/>
        <v>850</v>
      </c>
      <c r="U141" s="1">
        <f t="shared" si="18"/>
        <v>850</v>
      </c>
      <c r="V141" s="4">
        <f t="shared" si="14"/>
        <v>850</v>
      </c>
      <c r="W141" s="4">
        <f t="shared" si="15"/>
        <v>650</v>
      </c>
    </row>
    <row r="142" spans="1:23" ht="27.6" customHeight="1" x14ac:dyDescent="0.25">
      <c r="I142" s="65"/>
      <c r="K142" s="7"/>
      <c r="T142" s="1">
        <f t="shared" si="16"/>
        <v>850</v>
      </c>
      <c r="U142" s="1">
        <f t="shared" si="18"/>
        <v>850</v>
      </c>
      <c r="V142" s="4">
        <f t="shared" si="14"/>
        <v>850</v>
      </c>
      <c r="W142" s="4">
        <f t="shared" si="15"/>
        <v>650</v>
      </c>
    </row>
    <row r="143" spans="1:23" ht="27.6" customHeight="1" x14ac:dyDescent="0.25">
      <c r="I143" s="65"/>
      <c r="K143" s="7"/>
      <c r="T143" s="1">
        <f t="shared" si="16"/>
        <v>850</v>
      </c>
      <c r="U143" s="1">
        <f t="shared" si="18"/>
        <v>850</v>
      </c>
      <c r="V143" s="4">
        <f t="shared" si="14"/>
        <v>850</v>
      </c>
      <c r="W143" s="4">
        <f t="shared" si="15"/>
        <v>650</v>
      </c>
    </row>
    <row r="144" spans="1:23" ht="27.6" customHeight="1" x14ac:dyDescent="0.25">
      <c r="I144" s="65"/>
      <c r="K144" s="7"/>
      <c r="T144" s="1">
        <f t="shared" si="16"/>
        <v>850</v>
      </c>
      <c r="U144" s="1">
        <f t="shared" si="18"/>
        <v>850</v>
      </c>
      <c r="V144" s="4">
        <f t="shared" si="14"/>
        <v>850</v>
      </c>
      <c r="W144" s="4">
        <f t="shared" si="15"/>
        <v>650</v>
      </c>
    </row>
    <row r="145" spans="9:23" ht="27.6" customHeight="1" x14ac:dyDescent="0.25">
      <c r="I145" s="65"/>
      <c r="K145" s="7"/>
      <c r="T145" s="1">
        <f t="shared" si="16"/>
        <v>850</v>
      </c>
      <c r="U145" s="1">
        <f t="shared" si="18"/>
        <v>850</v>
      </c>
      <c r="V145" s="4">
        <f t="shared" si="14"/>
        <v>850</v>
      </c>
      <c r="W145" s="4">
        <f t="shared" si="15"/>
        <v>650</v>
      </c>
    </row>
    <row r="146" spans="9:23" ht="27.6" customHeight="1" x14ac:dyDescent="0.25">
      <c r="I146" s="65"/>
      <c r="K146" s="7"/>
      <c r="T146" s="1">
        <f t="shared" si="16"/>
        <v>850</v>
      </c>
      <c r="U146" s="1">
        <f t="shared" si="18"/>
        <v>850</v>
      </c>
      <c r="V146" s="4">
        <f t="shared" si="14"/>
        <v>850</v>
      </c>
      <c r="W146" s="4">
        <f t="shared" si="15"/>
        <v>650</v>
      </c>
    </row>
    <row r="147" spans="9:23" ht="27.6" customHeight="1" x14ac:dyDescent="0.25">
      <c r="I147" s="65"/>
      <c r="K147" s="7"/>
      <c r="T147" s="1">
        <f t="shared" si="16"/>
        <v>850</v>
      </c>
      <c r="U147" s="1">
        <f t="shared" si="18"/>
        <v>850</v>
      </c>
      <c r="V147" s="4">
        <f t="shared" si="14"/>
        <v>850</v>
      </c>
      <c r="W147" s="4">
        <f t="shared" si="15"/>
        <v>650</v>
      </c>
    </row>
    <row r="148" spans="9:23" ht="27.6" customHeight="1" x14ac:dyDescent="0.25">
      <c r="I148" s="65"/>
      <c r="K148" s="7"/>
      <c r="T148" s="1">
        <f t="shared" si="16"/>
        <v>850</v>
      </c>
      <c r="U148" s="1">
        <f t="shared" si="18"/>
        <v>850</v>
      </c>
      <c r="V148" s="4">
        <f t="shared" si="14"/>
        <v>850</v>
      </c>
      <c r="W148" s="4">
        <f t="shared" si="15"/>
        <v>650</v>
      </c>
    </row>
    <row r="149" spans="9:23" ht="27.6" customHeight="1" x14ac:dyDescent="0.25">
      <c r="I149" s="65"/>
      <c r="K149" s="7"/>
      <c r="T149" s="1">
        <f t="shared" si="16"/>
        <v>850</v>
      </c>
      <c r="U149" s="1">
        <f t="shared" si="18"/>
        <v>850</v>
      </c>
      <c r="V149" s="4">
        <f t="shared" si="14"/>
        <v>850</v>
      </c>
      <c r="W149" s="4">
        <f t="shared" si="15"/>
        <v>650</v>
      </c>
    </row>
    <row r="150" spans="9:23" ht="27.6" customHeight="1" x14ac:dyDescent="0.25">
      <c r="I150" s="65"/>
      <c r="K150" s="7"/>
      <c r="T150" s="1">
        <f t="shared" si="16"/>
        <v>850</v>
      </c>
      <c r="U150" s="1">
        <f t="shared" si="18"/>
        <v>850</v>
      </c>
      <c r="V150" s="4">
        <f t="shared" si="14"/>
        <v>850</v>
      </c>
      <c r="W150" s="4">
        <f t="shared" si="15"/>
        <v>650</v>
      </c>
    </row>
    <row r="151" spans="9:23" ht="27.6" customHeight="1" x14ac:dyDescent="0.25">
      <c r="I151" s="65"/>
      <c r="K151" s="7"/>
      <c r="T151" s="1">
        <f t="shared" si="16"/>
        <v>850</v>
      </c>
      <c r="U151" s="1">
        <f t="shared" si="18"/>
        <v>850</v>
      </c>
      <c r="V151" s="4">
        <f t="shared" si="14"/>
        <v>850</v>
      </c>
      <c r="W151" s="4">
        <f t="shared" si="15"/>
        <v>650</v>
      </c>
    </row>
    <row r="152" spans="9:23" ht="27.6" customHeight="1" x14ac:dyDescent="0.25">
      <c r="I152" s="65"/>
      <c r="K152" s="7"/>
      <c r="T152" s="1">
        <f t="shared" si="16"/>
        <v>850</v>
      </c>
      <c r="U152" s="1">
        <f t="shared" si="18"/>
        <v>850</v>
      </c>
      <c r="V152" s="4">
        <f t="shared" si="14"/>
        <v>850</v>
      </c>
      <c r="W152" s="4">
        <f t="shared" si="15"/>
        <v>650</v>
      </c>
    </row>
    <row r="153" spans="9:23" ht="27.6" customHeight="1" x14ac:dyDescent="0.25">
      <c r="I153" s="65"/>
      <c r="K153" s="7"/>
      <c r="T153" s="1">
        <f t="shared" si="16"/>
        <v>850</v>
      </c>
      <c r="U153" s="1">
        <f t="shared" si="18"/>
        <v>850</v>
      </c>
      <c r="V153" s="4">
        <f t="shared" si="14"/>
        <v>850</v>
      </c>
      <c r="W153" s="4">
        <f t="shared" si="15"/>
        <v>650</v>
      </c>
    </row>
    <row r="154" spans="9:23" ht="27.6" customHeight="1" x14ac:dyDescent="0.25">
      <c r="I154" s="65"/>
      <c r="T154" s="1">
        <f t="shared" si="16"/>
        <v>850</v>
      </c>
      <c r="U154" s="1">
        <f t="shared" si="18"/>
        <v>850</v>
      </c>
      <c r="V154" s="4">
        <f t="shared" si="14"/>
        <v>850</v>
      </c>
      <c r="W154" s="4">
        <f t="shared" si="15"/>
        <v>650</v>
      </c>
    </row>
    <row r="155" spans="9:23" ht="27.6" customHeight="1" x14ac:dyDescent="0.25">
      <c r="I155" s="65"/>
      <c r="T155" s="1">
        <f t="shared" si="16"/>
        <v>850</v>
      </c>
      <c r="U155" s="1">
        <f t="shared" si="18"/>
        <v>850</v>
      </c>
      <c r="V155" s="4">
        <f t="shared" si="14"/>
        <v>850</v>
      </c>
      <c r="W155" s="4">
        <f t="shared" si="15"/>
        <v>650</v>
      </c>
    </row>
    <row r="156" spans="9:23" ht="27.6" customHeight="1" x14ac:dyDescent="0.25">
      <c r="I156" s="65"/>
      <c r="T156" s="1">
        <f t="shared" si="16"/>
        <v>850</v>
      </c>
      <c r="U156" s="1">
        <f t="shared" si="18"/>
        <v>850</v>
      </c>
      <c r="V156" s="4">
        <f t="shared" si="14"/>
        <v>850</v>
      </c>
      <c r="W156" s="4">
        <f t="shared" si="15"/>
        <v>650</v>
      </c>
    </row>
    <row r="157" spans="9:23" ht="27.6" customHeight="1" x14ac:dyDescent="0.25">
      <c r="I157" s="65"/>
      <c r="T157" s="1">
        <f t="shared" si="16"/>
        <v>850</v>
      </c>
      <c r="U157" s="1">
        <f t="shared" si="18"/>
        <v>850</v>
      </c>
      <c r="V157" s="4">
        <f t="shared" si="14"/>
        <v>850</v>
      </c>
      <c r="W157" s="4">
        <f t="shared" si="15"/>
        <v>650</v>
      </c>
    </row>
    <row r="158" spans="9:23" ht="27.6" customHeight="1" x14ac:dyDescent="0.25">
      <c r="I158" s="65"/>
      <c r="T158" s="1">
        <f t="shared" si="16"/>
        <v>850</v>
      </c>
      <c r="U158" s="1">
        <f t="shared" si="18"/>
        <v>850</v>
      </c>
      <c r="V158" s="4">
        <f t="shared" si="14"/>
        <v>850</v>
      </c>
      <c r="W158" s="4">
        <f t="shared" si="15"/>
        <v>650</v>
      </c>
    </row>
    <row r="159" spans="9:23" ht="27.6" customHeight="1" x14ac:dyDescent="0.25">
      <c r="I159" s="65"/>
      <c r="T159" s="1">
        <f t="shared" si="16"/>
        <v>850</v>
      </c>
      <c r="U159" s="1">
        <f t="shared" si="18"/>
        <v>850</v>
      </c>
      <c r="V159" s="4">
        <f t="shared" si="14"/>
        <v>850</v>
      </c>
      <c r="W159" s="4">
        <f t="shared" si="15"/>
        <v>650</v>
      </c>
    </row>
    <row r="160" spans="9:23" ht="27.6" customHeight="1" x14ac:dyDescent="0.25">
      <c r="I160" s="65"/>
      <c r="T160" s="1">
        <f t="shared" si="16"/>
        <v>850</v>
      </c>
      <c r="U160" s="1">
        <f t="shared" si="18"/>
        <v>850</v>
      </c>
      <c r="V160" s="4">
        <f t="shared" si="14"/>
        <v>850</v>
      </c>
      <c r="W160" s="4">
        <f t="shared" si="15"/>
        <v>650</v>
      </c>
    </row>
    <row r="161" spans="9:23" ht="27.6" customHeight="1" x14ac:dyDescent="0.25">
      <c r="I161" s="65"/>
      <c r="T161" s="1">
        <f t="shared" si="16"/>
        <v>850</v>
      </c>
      <c r="U161" s="1">
        <f t="shared" si="18"/>
        <v>850</v>
      </c>
      <c r="V161" s="4">
        <f t="shared" si="14"/>
        <v>850</v>
      </c>
      <c r="W161" s="4">
        <f t="shared" si="15"/>
        <v>650</v>
      </c>
    </row>
    <row r="162" spans="9:23" ht="27.6" customHeight="1" x14ac:dyDescent="0.25">
      <c r="I162" s="65"/>
      <c r="T162" s="1">
        <f t="shared" si="16"/>
        <v>850</v>
      </c>
      <c r="U162" s="1">
        <f t="shared" si="18"/>
        <v>850</v>
      </c>
      <c r="V162" s="4">
        <f t="shared" si="14"/>
        <v>850</v>
      </c>
      <c r="W162" s="4">
        <f t="shared" si="15"/>
        <v>650</v>
      </c>
    </row>
    <row r="163" spans="9:23" ht="27.6" customHeight="1" x14ac:dyDescent="0.25">
      <c r="I163" s="65"/>
      <c r="T163" s="1">
        <f t="shared" si="16"/>
        <v>850</v>
      </c>
      <c r="U163" s="1">
        <f t="shared" si="18"/>
        <v>850</v>
      </c>
      <c r="V163" s="4">
        <f t="shared" ref="V163:V177" si="19">IF(AND(I163&gt;=$Z$18,I163&lt;=$AA$18),$AB$18/2,IF(AND(I163&gt;=$Z$19,I163&lt;=$AA$19),((((I163-$AA$4)*0.07)/2)+0.5*(((I163-$AA$4)*0.07)/2)),IF(AND(I163&gt;=$Z$20,I163&lt;=$AA$20),$AB$20/2,IF(AND(I163&gt;=$Z$21,I163&lt;=$AA$21),$AB$21/2,IF(AND(I163&gt;=$Z$22,I163&lt;=$AA$22),$AB$22/2,IF(AND(I163&gt;=$Z$23,I163&lt;=$AA$23),$AB$23/2,IF(AND(I163&gt;=$Z$24,I163&lt;=$AA$24),$AB$24/2,IF(I163&gt;=$Z$25,$AB$25/2,IF(I163="NO ISEE",$AB$25/2,$AB$25/2)))))))))</f>
        <v>850</v>
      </c>
      <c r="W163" s="4">
        <f t="shared" ref="W163:W177" si="20">IF(AND(I163&gt;=$Z$4,I163&lt;=$AA$4),$AB$4/2,IF(AND(I163&gt;=$Z$5,I163&lt;=$AA$5),(((I163-$AA$4)*0.07)/2),IF(AND(I163&gt;=$Z$6,I163&lt;=$AA$6),$AB$6/2,IF(AND(I163&gt;=$Z$7,I163&lt;=$AA$7),$AB$7/2,IF(AND(I163&gt;=$Z$8,I163&lt;=$AA$8),$AB$8/2,IF(AND(I163&gt;=$Z$9,I163&lt;=$AA$9),$AB$9/2,IF(AND(I163&gt;=$Z$10,I163&lt;=$AA$10),$AB$10/2,IF(I163&gt;=$Z$11,$AB$11/2,IF(I163="NO ISEE",$AB$11/2,$AB$11/2)))))))))</f>
        <v>650</v>
      </c>
    </row>
    <row r="164" spans="9:23" ht="27.6" customHeight="1" x14ac:dyDescent="0.25">
      <c r="I164" s="65"/>
      <c r="T164" s="1">
        <f t="shared" si="16"/>
        <v>850</v>
      </c>
      <c r="U164" s="1">
        <f t="shared" si="18"/>
        <v>850</v>
      </c>
      <c r="V164" s="4">
        <f t="shared" si="19"/>
        <v>850</v>
      </c>
      <c r="W164" s="4">
        <f t="shared" si="20"/>
        <v>650</v>
      </c>
    </row>
    <row r="165" spans="9:23" ht="27.6" customHeight="1" x14ac:dyDescent="0.25">
      <c r="I165" s="65"/>
      <c r="T165" s="1">
        <f t="shared" si="16"/>
        <v>850</v>
      </c>
      <c r="U165" s="1">
        <f t="shared" si="18"/>
        <v>850</v>
      </c>
      <c r="V165" s="4">
        <f t="shared" si="19"/>
        <v>850</v>
      </c>
      <c r="W165" s="4">
        <f t="shared" si="20"/>
        <v>650</v>
      </c>
    </row>
    <row r="166" spans="9:23" ht="27.6" customHeight="1" x14ac:dyDescent="0.25">
      <c r="I166" s="65"/>
      <c r="T166" s="1">
        <f t="shared" si="16"/>
        <v>850</v>
      </c>
      <c r="U166" s="1">
        <f t="shared" si="18"/>
        <v>850</v>
      </c>
      <c r="V166" s="4">
        <f t="shared" si="19"/>
        <v>850</v>
      </c>
      <c r="W166" s="4">
        <f t="shared" si="20"/>
        <v>650</v>
      </c>
    </row>
    <row r="167" spans="9:23" ht="27.6" customHeight="1" x14ac:dyDescent="0.25">
      <c r="I167" s="65"/>
      <c r="T167" s="1">
        <f t="shared" si="16"/>
        <v>850</v>
      </c>
      <c r="U167" s="1">
        <f t="shared" si="18"/>
        <v>850</v>
      </c>
      <c r="V167" s="4">
        <f t="shared" si="19"/>
        <v>850</v>
      </c>
      <c r="W167" s="4">
        <f t="shared" si="20"/>
        <v>650</v>
      </c>
    </row>
    <row r="168" spans="9:23" ht="27.6" customHeight="1" x14ac:dyDescent="0.25">
      <c r="I168" s="65"/>
      <c r="T168" s="1">
        <f t="shared" si="16"/>
        <v>850</v>
      </c>
      <c r="U168" s="1">
        <f t="shared" si="18"/>
        <v>850</v>
      </c>
      <c r="V168" s="4">
        <f t="shared" si="19"/>
        <v>850</v>
      </c>
      <c r="W168" s="4">
        <f t="shared" si="20"/>
        <v>650</v>
      </c>
    </row>
    <row r="169" spans="9:23" ht="27.6" customHeight="1" x14ac:dyDescent="0.25">
      <c r="I169" s="65"/>
      <c r="T169" s="1">
        <f t="shared" si="16"/>
        <v>850</v>
      </c>
      <c r="U169" s="1">
        <f t="shared" si="18"/>
        <v>850</v>
      </c>
      <c r="V169" s="4">
        <f t="shared" si="19"/>
        <v>850</v>
      </c>
      <c r="W169" s="4">
        <f t="shared" si="20"/>
        <v>650</v>
      </c>
    </row>
    <row r="170" spans="9:23" ht="27.6" customHeight="1" x14ac:dyDescent="0.25">
      <c r="I170" s="65"/>
      <c r="T170" s="1">
        <f t="shared" si="16"/>
        <v>850</v>
      </c>
      <c r="U170" s="1">
        <f t="shared" si="18"/>
        <v>850</v>
      </c>
      <c r="V170" s="4">
        <f t="shared" si="19"/>
        <v>850</v>
      </c>
      <c r="W170" s="4">
        <f t="shared" si="20"/>
        <v>650</v>
      </c>
    </row>
    <row r="171" spans="9:23" x14ac:dyDescent="0.25">
      <c r="I171" s="65"/>
      <c r="T171" s="1">
        <f t="shared" si="16"/>
        <v>850</v>
      </c>
      <c r="U171" s="1">
        <f t="shared" si="18"/>
        <v>850</v>
      </c>
      <c r="V171" s="4">
        <f t="shared" si="19"/>
        <v>850</v>
      </c>
      <c r="W171" s="4">
        <f t="shared" si="20"/>
        <v>650</v>
      </c>
    </row>
    <row r="172" spans="9:23" x14ac:dyDescent="0.25">
      <c r="I172" s="65"/>
      <c r="T172" s="1">
        <f t="shared" si="16"/>
        <v>850</v>
      </c>
      <c r="U172" s="1">
        <f t="shared" si="18"/>
        <v>850</v>
      </c>
      <c r="V172" s="4">
        <f t="shared" si="19"/>
        <v>850</v>
      </c>
      <c r="W172" s="4">
        <f t="shared" si="20"/>
        <v>650</v>
      </c>
    </row>
    <row r="173" spans="9:23" x14ac:dyDescent="0.25">
      <c r="I173" s="65"/>
      <c r="T173" s="1">
        <f t="shared" si="16"/>
        <v>850</v>
      </c>
      <c r="U173" s="1">
        <f t="shared" si="18"/>
        <v>850</v>
      </c>
      <c r="V173" s="4">
        <f t="shared" si="19"/>
        <v>850</v>
      </c>
      <c r="W173" s="4">
        <f t="shared" si="20"/>
        <v>650</v>
      </c>
    </row>
    <row r="174" spans="9:23" x14ac:dyDescent="0.25">
      <c r="I174" s="65"/>
      <c r="T174" s="1">
        <f t="shared" si="16"/>
        <v>850</v>
      </c>
      <c r="U174" s="1">
        <f t="shared" si="18"/>
        <v>850</v>
      </c>
      <c r="V174" s="4">
        <f t="shared" si="19"/>
        <v>850</v>
      </c>
      <c r="W174" s="4">
        <f t="shared" si="20"/>
        <v>650</v>
      </c>
    </row>
    <row r="175" spans="9:23" x14ac:dyDescent="0.25">
      <c r="I175" s="65"/>
      <c r="T175" s="1">
        <f t="shared" si="16"/>
        <v>850</v>
      </c>
      <c r="U175" s="1">
        <f t="shared" si="18"/>
        <v>850</v>
      </c>
      <c r="V175" s="4">
        <f t="shared" si="19"/>
        <v>850</v>
      </c>
      <c r="W175" s="4">
        <f t="shared" si="20"/>
        <v>650</v>
      </c>
    </row>
    <row r="176" spans="9:23" x14ac:dyDescent="0.25">
      <c r="I176" s="65"/>
      <c r="T176" s="1">
        <f t="shared" si="16"/>
        <v>850</v>
      </c>
      <c r="U176" s="1">
        <f t="shared" si="18"/>
        <v>850</v>
      </c>
      <c r="V176" s="4">
        <f t="shared" si="19"/>
        <v>850</v>
      </c>
      <c r="W176" s="4">
        <f t="shared" si="20"/>
        <v>650</v>
      </c>
    </row>
    <row r="177" spans="9:23" x14ac:dyDescent="0.25">
      <c r="I177" s="65"/>
      <c r="T177" s="1">
        <f t="shared" si="16"/>
        <v>850</v>
      </c>
      <c r="U177" s="1">
        <f t="shared" si="18"/>
        <v>850</v>
      </c>
      <c r="V177" s="4">
        <f t="shared" si="19"/>
        <v>850</v>
      </c>
      <c r="W177" s="4">
        <f t="shared" si="20"/>
        <v>650</v>
      </c>
    </row>
    <row r="178" spans="9:23" x14ac:dyDescent="0.25">
      <c r="I178" s="65"/>
    </row>
    <row r="179" spans="9:23" x14ac:dyDescent="0.25">
      <c r="I179" s="65"/>
    </row>
    <row r="180" spans="9:23" x14ac:dyDescent="0.25">
      <c r="I180" s="65"/>
    </row>
    <row r="181" spans="9:23" x14ac:dyDescent="0.25">
      <c r="I181" s="65"/>
    </row>
    <row r="182" spans="9:23" x14ac:dyDescent="0.25">
      <c r="I182" s="65"/>
    </row>
    <row r="183" spans="9:23" x14ac:dyDescent="0.25">
      <c r="I183" s="65"/>
    </row>
    <row r="184" spans="9:23" x14ac:dyDescent="0.25">
      <c r="I184" s="65"/>
    </row>
    <row r="185" spans="9:23" x14ac:dyDescent="0.25">
      <c r="I185" s="65"/>
    </row>
    <row r="186" spans="9:23" x14ac:dyDescent="0.25">
      <c r="I186" s="65"/>
    </row>
    <row r="187" spans="9:23" x14ac:dyDescent="0.25">
      <c r="I187" s="65"/>
    </row>
    <row r="188" spans="9:23" x14ac:dyDescent="0.25">
      <c r="I188" s="65"/>
    </row>
    <row r="189" spans="9:23" x14ac:dyDescent="0.25">
      <c r="I189" s="65"/>
    </row>
    <row r="190" spans="9:23" x14ac:dyDescent="0.25">
      <c r="I190" s="65"/>
    </row>
    <row r="191" spans="9:23" x14ac:dyDescent="0.25">
      <c r="I191" s="65"/>
    </row>
    <row r="192" spans="9:23" x14ac:dyDescent="0.25">
      <c r="I192" s="65"/>
    </row>
    <row r="193" spans="9:9" x14ac:dyDescent="0.25">
      <c r="I193" s="65"/>
    </row>
    <row r="194" spans="9:9" x14ac:dyDescent="0.25">
      <c r="I194" s="65"/>
    </row>
    <row r="195" spans="9:9" x14ac:dyDescent="0.25">
      <c r="I195" s="65"/>
    </row>
    <row r="196" spans="9:9" x14ac:dyDescent="0.25">
      <c r="I196" s="65"/>
    </row>
    <row r="197" spans="9:9" x14ac:dyDescent="0.25">
      <c r="I197" s="65"/>
    </row>
    <row r="198" spans="9:9" x14ac:dyDescent="0.25">
      <c r="I198" s="65"/>
    </row>
    <row r="199" spans="9:9" x14ac:dyDescent="0.25">
      <c r="I199" s="65"/>
    </row>
    <row r="200" spans="9:9" x14ac:dyDescent="0.25">
      <c r="I200" s="65"/>
    </row>
    <row r="201" spans="9:9" x14ac:dyDescent="0.25">
      <c r="I201" s="65"/>
    </row>
    <row r="202" spans="9:9" x14ac:dyDescent="0.25">
      <c r="I202" s="65"/>
    </row>
  </sheetData>
  <sheetProtection algorithmName="SHA-512" hashValue="e6hM+hvbsmGE0LG8OF4GrtmBi1CEdNlkXpZGpAQxSjZ6onWYn7k+Acn3Ou5+WLN3czrKzZhM2IE/MSAbqrD1Cg==" saltValue="z23e5deDm/Ddg9eJKoR7iA==" spinCount="100000" sheet="1" objects="1" scenarios="1"/>
  <customSheetViews>
    <customSheetView guid="{B566BCC6-C195-41EB-8F3F-318BEF7E6037}" scale="85" showPageBreaks="1">
      <selection activeCell="I10" sqref="I10"/>
      <pageMargins left="0.7" right="0.7" top="0.75" bottom="0.75" header="0.3" footer="0.3"/>
      <pageSetup paperSize="9" orientation="portrait" r:id="rId1"/>
    </customSheetView>
  </customSheetViews>
  <mergeCells count="2">
    <mergeCell ref="Y1:AD1"/>
    <mergeCell ref="Y14:AD15"/>
  </mergeCell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377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20" sqref="G20"/>
    </sheetView>
  </sheetViews>
  <sheetFormatPr defaultColWidth="8.85546875" defaultRowHeight="12.75" x14ac:dyDescent="0.25"/>
  <cols>
    <col min="1" max="1" width="10.28515625" style="2" customWidth="1"/>
    <col min="2" max="2" width="10.5703125" style="2" customWidth="1"/>
    <col min="3" max="3" width="13.7109375" style="2" customWidth="1"/>
    <col min="4" max="4" width="32.7109375" style="2" customWidth="1"/>
    <col min="5" max="5" width="35.5703125" style="2" customWidth="1"/>
    <col min="6" max="6" width="7.140625" style="4" customWidth="1"/>
    <col min="7" max="7" width="12.7109375" style="4" customWidth="1"/>
    <col min="8" max="8" width="10.7109375" style="2" customWidth="1"/>
    <col min="9" max="9" width="12.28515625" style="4" customWidth="1"/>
    <col min="10" max="11" width="18.7109375" style="3" customWidth="1"/>
    <col min="12" max="12" width="18.7109375" style="7" customWidth="1"/>
    <col min="13" max="18" width="18.7109375" style="3" customWidth="1"/>
    <col min="19" max="20" width="14.28515625" style="1" customWidth="1"/>
    <col min="21" max="21" width="11.7109375" style="4" customWidth="1"/>
    <col min="22" max="22" width="11.140625" style="4" customWidth="1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10.28515625" style="2" customWidth="1"/>
    <col min="28" max="16384" width="8.85546875" style="2"/>
  </cols>
  <sheetData>
    <row r="1" spans="1:29" s="46" customFormat="1" ht="72" customHeight="1" x14ac:dyDescent="0.25">
      <c r="C1" s="73" t="s">
        <v>72</v>
      </c>
      <c r="X1" s="46" t="s">
        <v>9</v>
      </c>
    </row>
    <row r="2" spans="1:29" s="3" customFormat="1" ht="58.9" customHeight="1" x14ac:dyDescent="0.25">
      <c r="A2" s="47" t="s">
        <v>53</v>
      </c>
      <c r="B2" s="47" t="s">
        <v>17</v>
      </c>
      <c r="C2" s="47" t="s">
        <v>18</v>
      </c>
      <c r="D2" s="74" t="s">
        <v>0</v>
      </c>
      <c r="E2" s="47" t="s">
        <v>14</v>
      </c>
      <c r="F2" s="47" t="s">
        <v>2</v>
      </c>
      <c r="G2" s="47" t="s">
        <v>4</v>
      </c>
      <c r="H2" s="74" t="s">
        <v>3</v>
      </c>
      <c r="I2" s="74" t="s">
        <v>1</v>
      </c>
      <c r="J2" s="48" t="s">
        <v>16</v>
      </c>
      <c r="K2" s="48" t="s">
        <v>64</v>
      </c>
      <c r="L2" s="49"/>
      <c r="M2" s="48" t="s">
        <v>61</v>
      </c>
      <c r="N2" s="48" t="s">
        <v>62</v>
      </c>
      <c r="O2" s="48" t="s">
        <v>63</v>
      </c>
      <c r="P2" s="48" t="s">
        <v>56</v>
      </c>
      <c r="Q2" s="49"/>
      <c r="R2" s="49"/>
      <c r="S2" s="49" t="s">
        <v>60</v>
      </c>
      <c r="T2" s="50" t="s">
        <v>15</v>
      </c>
      <c r="U2" s="49" t="s">
        <v>12</v>
      </c>
      <c r="V2" s="50" t="s">
        <v>10</v>
      </c>
      <c r="AA2" s="6" t="s">
        <v>7</v>
      </c>
    </row>
    <row r="3" spans="1:29" s="5" customFormat="1" ht="25.5" x14ac:dyDescent="0.25">
      <c r="A3" s="66" t="s">
        <v>50</v>
      </c>
      <c r="B3" s="66" t="s">
        <v>20</v>
      </c>
      <c r="C3" s="66" t="s">
        <v>21</v>
      </c>
      <c r="D3" s="66"/>
      <c r="E3" s="84" t="str">
        <f>' Interfaccia Biennio'!H2</f>
        <v>Tecniche Informatiche di analisi e  valorizzazione del materiale musicale</v>
      </c>
      <c r="F3" s="8">
        <f>' Interfaccia Biennio'!H3</f>
        <v>0</v>
      </c>
      <c r="G3" s="8">
        <f>' Interfaccia Biennio'!H4</f>
        <v>0</v>
      </c>
      <c r="H3" s="81">
        <f>' Interfaccia Biennio'!H6</f>
        <v>0</v>
      </c>
      <c r="I3" s="8">
        <f>' Interfaccia Biennio'!H7</f>
        <v>0</v>
      </c>
      <c r="J3" s="8">
        <f>IF(AND(ISERROR(FIND("curvatura",E3)),ISERROR(FIND("Curvatura",E3)),ISERROR(FIND("CURVATURA",E3))),S3,(S3+0.17*S3))</f>
        <v>500</v>
      </c>
      <c r="K3" s="8">
        <v>490</v>
      </c>
      <c r="L3" s="8">
        <f>IF(ISBLANK(K3),"-",IF(ISERROR(FIND("esonerato",K3)),(K3-J3),0))</f>
        <v>-10</v>
      </c>
      <c r="M3" s="8">
        <v>31</v>
      </c>
      <c r="N3" s="8">
        <v>21.43</v>
      </c>
      <c r="O3" s="8">
        <v>171</v>
      </c>
      <c r="P3" s="8"/>
      <c r="Q3" s="7"/>
      <c r="R3" s="7"/>
      <c r="S3" s="10">
        <f>IF(AND(F3=1,G3="IN CORSO"),V3,IF(AND(F3=2,I3&gt;=10,G3="IN CORSO"),V3,IF(AND(F3=1,G3="FUORI CORSO",I3&gt;=25),V3,T3)))</f>
        <v>500</v>
      </c>
      <c r="T3" s="10">
        <f>IF(U3&lt;200,200,U3)</f>
        <v>500</v>
      </c>
      <c r="U3" s="3">
        <f>IF(AND(H3&gt;=$Y$18,H3&lt;=$Z$18),$AA$18,IF(AND(H3&gt;=$Y$19,H3&lt;=$Z$19),(((H3-$Z$4)*0.07)+0.5*((H3-$Z$4)*0.07)),IF(AND(H3&gt;=$Y$20,H3&lt;=$Z$20),$AA$20,IF(AND(H3&gt;=$Y$21,H3&lt;=$Z$21),$AA$21,IF(AND(H3&gt;=$Y$22,H3&lt;=$Z$22),$AA$22,IF(AND(H3&gt;=$Y$23,H3&lt;=$Z$23),$AA$23,IF(AND(H3&gt;=$Y$24,H3&lt;=$Z$24),$AA$24,IF(H3&gt;=$Y$25,$AA$25,IF(H3="NO ISEE",$AA$25,$AA$25)))))))))</f>
        <v>500</v>
      </c>
      <c r="V3" s="3">
        <f>IF(AND(H3&gt;=$Y$4,H3&lt;=$Z$4),$AA$4,IF(AND(H3&gt;=$Y$5,H3&lt;=$Z$5),((H3-$Z$4)*0.07),IF(AND(H3&gt;=$Y$6,H3&lt;=$Z$6),$AA$6,IF(AND(H3&gt;=$Y$7,H3&lt;=$Z$7),$AA$7,IF(AND(H3&gt;=$Y$8,H3&lt;=$Z$8),$AA$8,IF(AND(H3&gt;=$Y$9,H3&lt;=$Z$9),$AA$9,IF(AND(H3&gt;=$Y$10,H3&lt;=$Z$10),$AA$10,IF(H3&gt;=$Y$11,$AA$11,IF(H3="NO ISEE",$AA$11,$AA$11)))))))))</f>
        <v>490</v>
      </c>
    </row>
    <row r="4" spans="1:29" x14ac:dyDescent="0.25">
      <c r="E4" s="101"/>
      <c r="J4" s="7">
        <f t="shared" ref="J4:J21" si="0">IF(ISERROR(FIND("curvatura",E4)),S4,(S4+0.17*S4))</f>
        <v>500</v>
      </c>
      <c r="K4" s="7"/>
      <c r="M4" s="7"/>
      <c r="N4" s="7"/>
      <c r="O4" s="7"/>
      <c r="P4" s="7"/>
      <c r="Q4" s="7"/>
      <c r="R4" s="7"/>
      <c r="S4" s="1">
        <f t="shared" ref="S4:S18" si="1">IF(AND(F4=1,G4="IN CORSO"),V4,IF(AND(F4=2,I4&gt;=10,G4="IN CORSO"),V4,IF(AND(F4=1,G4="FUORI CORSO",I4&gt;=25),V4,T4)))</f>
        <v>500</v>
      </c>
      <c r="T4" s="1">
        <f t="shared" ref="T4:T18" si="2">IF(U4&lt;200,200,U4)</f>
        <v>500</v>
      </c>
      <c r="U4" s="4">
        <f t="shared" ref="U4:U18" si="3">IF(AND(H4&gt;=$Y$18,H4&lt;=$Z$18),$AA$18,IF(AND(H4&gt;=$Y$19,H4&lt;=$Z$19),(((H4-$Z$4)*0.07)+0.5*((H4-$Z$4)*0.07)),IF(AND(H4&gt;=$Y$20,H4&lt;=$Z$20),$AA$20,IF(AND(H4&gt;=$Y$21,H4&lt;=$Z$21),$AA$21,IF(AND(H4&gt;=$Y$22,H4&lt;=$Z$22),$AA$22,IF(AND(H4&gt;=$Y$23,H4&lt;=$Z$23),$AA$23,IF(AND(H4&gt;=$Y$24,H4&lt;=$Z$24),$AA$24,IF(H4&gt;=$Y$25,$AA$25,IF(H4="NO ISEE",$AA$25,$AA$25)))))))))</f>
        <v>500</v>
      </c>
      <c r="V4" s="4">
        <f t="shared" ref="V4:V18" si="4">IF(AND(H4&gt;=$Y$4,H4&lt;=$Z$4),$AA$4,IF(AND(H4&gt;=$Y$5,H4&lt;=$Z$5),((H4-$Z$4)*0.07),IF(AND(H4&gt;=$Y$6,H4&lt;=$Z$6),$AA$6,IF(AND(H4&gt;=$Y$7,H4&lt;=$Z$7),$AA$7,IF(AND(H4&gt;=$Y$8,H4&lt;=$Z$8),$AA$8,IF(AND(H4&gt;=$Y$9,H4&lt;=$Z$9),$AA$9,IF(AND(H4&gt;=$Y$10,H4&lt;=$Z$10),$AA$10,IF(H4&gt;=$Y$11,$AA$11,IF(H4="NO ISEE",$AA$11,$AA$11)))))))))</f>
        <v>490</v>
      </c>
      <c r="X4" s="2" t="s">
        <v>5</v>
      </c>
      <c r="Y4" s="2">
        <v>0.1</v>
      </c>
      <c r="Z4" s="2">
        <v>13000</v>
      </c>
      <c r="AA4" s="2">
        <v>0</v>
      </c>
    </row>
    <row r="5" spans="1:29" x14ac:dyDescent="0.25">
      <c r="E5" s="101"/>
      <c r="J5" s="7">
        <f t="shared" si="0"/>
        <v>500</v>
      </c>
      <c r="K5" s="7"/>
      <c r="M5" s="7"/>
      <c r="N5" s="7"/>
      <c r="O5" s="7"/>
      <c r="P5" s="7"/>
      <c r="Q5" s="7"/>
      <c r="R5" s="7"/>
      <c r="S5" s="1">
        <f t="shared" si="1"/>
        <v>500</v>
      </c>
      <c r="T5" s="1">
        <f t="shared" si="2"/>
        <v>500</v>
      </c>
      <c r="U5" s="4">
        <f t="shared" si="3"/>
        <v>500</v>
      </c>
      <c r="V5" s="4">
        <f t="shared" si="4"/>
        <v>490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x14ac:dyDescent="0.25">
      <c r="E6" s="101"/>
      <c r="J6" s="7">
        <f t="shared" si="0"/>
        <v>500</v>
      </c>
      <c r="K6" s="7"/>
      <c r="M6" s="7"/>
      <c r="N6" s="7"/>
      <c r="O6" s="7"/>
      <c r="P6" s="7"/>
      <c r="Q6" s="7"/>
      <c r="R6" s="7"/>
      <c r="S6" s="1">
        <f t="shared" si="1"/>
        <v>500</v>
      </c>
      <c r="T6" s="1">
        <f t="shared" si="2"/>
        <v>500</v>
      </c>
      <c r="U6" s="4">
        <f t="shared" si="3"/>
        <v>500</v>
      </c>
      <c r="V6" s="4">
        <f t="shared" si="4"/>
        <v>490</v>
      </c>
      <c r="X6" s="2" t="s">
        <v>5</v>
      </c>
      <c r="Y6" s="2">
        <v>20001</v>
      </c>
      <c r="Z6" s="2">
        <v>25000</v>
      </c>
      <c r="AA6" s="2">
        <v>490</v>
      </c>
    </row>
    <row r="7" spans="1:29" x14ac:dyDescent="0.25">
      <c r="E7" s="101"/>
      <c r="J7" s="7">
        <f t="shared" si="0"/>
        <v>500</v>
      </c>
      <c r="K7" s="7"/>
      <c r="M7" s="7"/>
      <c r="N7" s="7"/>
      <c r="O7" s="7"/>
      <c r="P7" s="7"/>
      <c r="Q7" s="7"/>
      <c r="R7" s="7"/>
      <c r="S7" s="1">
        <f t="shared" si="1"/>
        <v>500</v>
      </c>
      <c r="T7" s="1">
        <f t="shared" si="2"/>
        <v>500</v>
      </c>
      <c r="U7" s="4">
        <f t="shared" si="3"/>
        <v>500</v>
      </c>
      <c r="V7" s="4">
        <f t="shared" si="4"/>
        <v>490</v>
      </c>
      <c r="X7" s="2" t="s">
        <v>5</v>
      </c>
      <c r="Y7" s="2">
        <v>25001</v>
      </c>
      <c r="Z7" s="2">
        <v>30000</v>
      </c>
      <c r="AA7" s="2">
        <v>490</v>
      </c>
    </row>
    <row r="8" spans="1:29" x14ac:dyDescent="0.25">
      <c r="E8" s="101"/>
      <c r="H8" s="102"/>
      <c r="J8" s="7">
        <f t="shared" si="0"/>
        <v>500</v>
      </c>
      <c r="K8" s="7"/>
      <c r="M8" s="7"/>
      <c r="N8" s="7"/>
      <c r="O8" s="7"/>
      <c r="P8" s="7"/>
      <c r="Q8" s="7"/>
      <c r="R8" s="7"/>
      <c r="S8" s="1">
        <f t="shared" si="1"/>
        <v>500</v>
      </c>
      <c r="T8" s="1">
        <f t="shared" si="2"/>
        <v>500</v>
      </c>
      <c r="U8" s="4">
        <f t="shared" si="3"/>
        <v>500</v>
      </c>
      <c r="V8" s="4">
        <f t="shared" si="4"/>
        <v>490</v>
      </c>
      <c r="X8" s="2" t="s">
        <v>5</v>
      </c>
      <c r="Y8" s="2">
        <v>30001</v>
      </c>
      <c r="Z8" s="2">
        <v>35000</v>
      </c>
      <c r="AA8" s="2">
        <v>490</v>
      </c>
    </row>
    <row r="9" spans="1:29" x14ac:dyDescent="0.25">
      <c r="E9" s="101"/>
      <c r="J9" s="7">
        <f t="shared" si="0"/>
        <v>500</v>
      </c>
      <c r="K9" s="7"/>
      <c r="M9" s="7"/>
      <c r="N9" s="7"/>
      <c r="O9" s="7"/>
      <c r="P9" s="7"/>
      <c r="Q9" s="7"/>
      <c r="R9" s="7"/>
      <c r="S9" s="1">
        <f t="shared" si="1"/>
        <v>500</v>
      </c>
      <c r="T9" s="1">
        <f t="shared" si="2"/>
        <v>500</v>
      </c>
      <c r="U9" s="4">
        <f t="shared" si="3"/>
        <v>500</v>
      </c>
      <c r="V9" s="4">
        <f t="shared" si="4"/>
        <v>490</v>
      </c>
      <c r="X9" s="2" t="s">
        <v>5</v>
      </c>
      <c r="Y9" s="2">
        <v>35001</v>
      </c>
      <c r="Z9" s="2">
        <v>42000</v>
      </c>
      <c r="AA9" s="2">
        <v>490</v>
      </c>
    </row>
    <row r="10" spans="1:29" x14ac:dyDescent="0.25">
      <c r="E10" s="101"/>
      <c r="J10" s="7">
        <f t="shared" si="0"/>
        <v>500</v>
      </c>
      <c r="K10" s="7"/>
      <c r="M10" s="7"/>
      <c r="N10" s="7"/>
      <c r="O10" s="7"/>
      <c r="P10" s="7"/>
      <c r="Q10" s="7"/>
      <c r="R10" s="7"/>
      <c r="S10" s="1">
        <f t="shared" si="1"/>
        <v>500</v>
      </c>
      <c r="T10" s="1">
        <f t="shared" si="2"/>
        <v>500</v>
      </c>
      <c r="U10" s="4">
        <f t="shared" si="3"/>
        <v>500</v>
      </c>
      <c r="V10" s="4">
        <f t="shared" si="4"/>
        <v>490</v>
      </c>
      <c r="X10" s="2" t="s">
        <v>5</v>
      </c>
      <c r="Y10" s="2">
        <v>42001</v>
      </c>
      <c r="Z10" s="2">
        <v>50000</v>
      </c>
      <c r="AA10" s="2">
        <v>490</v>
      </c>
    </row>
    <row r="11" spans="1:29" x14ac:dyDescent="0.25">
      <c r="E11" s="101"/>
      <c r="J11" s="7">
        <f t="shared" si="0"/>
        <v>500</v>
      </c>
      <c r="K11" s="7"/>
      <c r="M11" s="7"/>
      <c r="N11" s="7"/>
      <c r="O11" s="7"/>
      <c r="P11" s="7"/>
      <c r="Q11" s="7"/>
      <c r="R11" s="7"/>
      <c r="S11" s="1">
        <f t="shared" si="1"/>
        <v>500</v>
      </c>
      <c r="T11" s="1">
        <f t="shared" si="2"/>
        <v>500</v>
      </c>
      <c r="U11" s="4">
        <f t="shared" si="3"/>
        <v>500</v>
      </c>
      <c r="V11" s="4">
        <f t="shared" si="4"/>
        <v>490</v>
      </c>
      <c r="X11" s="2" t="s">
        <v>6</v>
      </c>
      <c r="Y11" s="2">
        <v>50001</v>
      </c>
      <c r="AA11" s="2">
        <v>490</v>
      </c>
    </row>
    <row r="12" spans="1:29" x14ac:dyDescent="0.25">
      <c r="J12" s="7">
        <f t="shared" si="0"/>
        <v>500</v>
      </c>
      <c r="K12" s="7"/>
      <c r="M12" s="7"/>
      <c r="N12" s="7"/>
      <c r="O12" s="7"/>
      <c r="P12" s="7"/>
      <c r="Q12" s="7"/>
      <c r="R12" s="7"/>
      <c r="S12" s="1">
        <f t="shared" si="1"/>
        <v>500</v>
      </c>
      <c r="T12" s="1">
        <f t="shared" si="2"/>
        <v>500</v>
      </c>
      <c r="U12" s="4">
        <f t="shared" si="3"/>
        <v>500</v>
      </c>
      <c r="V12" s="4">
        <f t="shared" si="4"/>
        <v>490</v>
      </c>
    </row>
    <row r="13" spans="1:29" x14ac:dyDescent="0.25">
      <c r="J13" s="7">
        <f t="shared" si="0"/>
        <v>500</v>
      </c>
      <c r="S13" s="1">
        <f t="shared" si="1"/>
        <v>500</v>
      </c>
      <c r="T13" s="1">
        <f t="shared" si="2"/>
        <v>500</v>
      </c>
      <c r="U13" s="4">
        <f t="shared" si="3"/>
        <v>500</v>
      </c>
      <c r="V13" s="4">
        <f t="shared" si="4"/>
        <v>490</v>
      </c>
    </row>
    <row r="14" spans="1:29" x14ac:dyDescent="0.25">
      <c r="G14" s="2"/>
      <c r="J14" s="7">
        <f t="shared" si="0"/>
        <v>500</v>
      </c>
      <c r="S14" s="1">
        <f t="shared" si="1"/>
        <v>500</v>
      </c>
      <c r="T14" s="1">
        <f t="shared" si="2"/>
        <v>500</v>
      </c>
      <c r="U14" s="4">
        <f t="shared" si="3"/>
        <v>500</v>
      </c>
      <c r="V14" s="4">
        <f t="shared" si="4"/>
        <v>490</v>
      </c>
      <c r="X14" s="183" t="s">
        <v>11</v>
      </c>
      <c r="Y14" s="183"/>
      <c r="Z14" s="183"/>
      <c r="AA14" s="183"/>
      <c r="AB14" s="183"/>
      <c r="AC14" s="183"/>
    </row>
    <row r="15" spans="1:29" x14ac:dyDescent="0.25">
      <c r="J15" s="7">
        <f t="shared" si="0"/>
        <v>500</v>
      </c>
      <c r="S15" s="1">
        <f t="shared" si="1"/>
        <v>500</v>
      </c>
      <c r="T15" s="1">
        <f t="shared" si="2"/>
        <v>500</v>
      </c>
      <c r="U15" s="4">
        <f t="shared" si="3"/>
        <v>500</v>
      </c>
      <c r="V15" s="4">
        <f t="shared" si="4"/>
        <v>490</v>
      </c>
      <c r="X15" s="183"/>
      <c r="Y15" s="183"/>
      <c r="Z15" s="183"/>
      <c r="AA15" s="183"/>
      <c r="AB15" s="183"/>
      <c r="AC15" s="183"/>
    </row>
    <row r="16" spans="1:29" ht="16.899999999999999" customHeight="1" x14ac:dyDescent="0.25">
      <c r="J16" s="7">
        <f t="shared" si="0"/>
        <v>500</v>
      </c>
      <c r="S16" s="1">
        <f t="shared" si="1"/>
        <v>500</v>
      </c>
      <c r="T16" s="1">
        <f t="shared" si="2"/>
        <v>500</v>
      </c>
      <c r="U16" s="4">
        <f t="shared" si="3"/>
        <v>500</v>
      </c>
      <c r="V16" s="4">
        <f t="shared" si="4"/>
        <v>490</v>
      </c>
      <c r="X16" s="5"/>
      <c r="Y16" s="5"/>
      <c r="Z16" s="5"/>
      <c r="AA16" s="6" t="s">
        <v>7</v>
      </c>
    </row>
    <row r="17" spans="10:27" x14ac:dyDescent="0.25">
      <c r="J17" s="7">
        <f t="shared" si="0"/>
        <v>500</v>
      </c>
      <c r="S17" s="1">
        <f t="shared" si="1"/>
        <v>500</v>
      </c>
      <c r="T17" s="1">
        <f t="shared" si="2"/>
        <v>500</v>
      </c>
      <c r="U17" s="4">
        <f t="shared" si="3"/>
        <v>500</v>
      </c>
      <c r="V17" s="4">
        <f t="shared" si="4"/>
        <v>490</v>
      </c>
    </row>
    <row r="18" spans="10:27" x14ac:dyDescent="0.25">
      <c r="J18" s="7">
        <f t="shared" si="0"/>
        <v>500</v>
      </c>
      <c r="S18" s="1">
        <f t="shared" si="1"/>
        <v>500</v>
      </c>
      <c r="T18" s="1">
        <f t="shared" si="2"/>
        <v>500</v>
      </c>
      <c r="U18" s="4">
        <f t="shared" si="3"/>
        <v>500</v>
      </c>
      <c r="V18" s="4">
        <f t="shared" si="4"/>
        <v>490</v>
      </c>
      <c r="X18" s="2" t="s">
        <v>5</v>
      </c>
      <c r="Y18" s="2">
        <v>0.1</v>
      </c>
      <c r="Z18" s="2">
        <v>13000</v>
      </c>
      <c r="AA18" s="2">
        <v>200</v>
      </c>
    </row>
    <row r="19" spans="10:27" x14ac:dyDescent="0.25">
      <c r="J19" s="7">
        <f t="shared" si="0"/>
        <v>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0:27" x14ac:dyDescent="0.25">
      <c r="J20" s="7">
        <f t="shared" si="0"/>
        <v>0</v>
      </c>
      <c r="X20" s="2" t="s">
        <v>5</v>
      </c>
      <c r="Y20" s="2">
        <v>20001</v>
      </c>
      <c r="Z20" s="2">
        <v>25000</v>
      </c>
      <c r="AA20" s="2">
        <v>500</v>
      </c>
    </row>
    <row r="21" spans="10:27" x14ac:dyDescent="0.25">
      <c r="J21" s="7">
        <f t="shared" si="0"/>
        <v>0</v>
      </c>
      <c r="X21" s="2" t="s">
        <v>5</v>
      </c>
      <c r="Y21" s="2">
        <v>25001</v>
      </c>
      <c r="Z21" s="2">
        <v>30000</v>
      </c>
      <c r="AA21" s="2">
        <v>500</v>
      </c>
    </row>
    <row r="22" spans="10:27" x14ac:dyDescent="0.25">
      <c r="X22" s="2" t="s">
        <v>5</v>
      </c>
      <c r="Y22" s="2">
        <v>30001</v>
      </c>
      <c r="Z22" s="2">
        <v>35000</v>
      </c>
      <c r="AA22" s="2">
        <v>500</v>
      </c>
    </row>
    <row r="23" spans="10:27" x14ac:dyDescent="0.25">
      <c r="X23" s="2" t="s">
        <v>5</v>
      </c>
      <c r="Y23" s="2">
        <v>35001</v>
      </c>
      <c r="Z23" s="2">
        <v>42000</v>
      </c>
      <c r="AA23" s="2">
        <v>500</v>
      </c>
    </row>
    <row r="24" spans="10:27" x14ac:dyDescent="0.25">
      <c r="X24" s="2" t="s">
        <v>5</v>
      </c>
      <c r="Y24" s="2">
        <v>42001</v>
      </c>
      <c r="Z24" s="2">
        <v>50000</v>
      </c>
      <c r="AA24" s="2">
        <v>500</v>
      </c>
    </row>
    <row r="25" spans="10:27" x14ac:dyDescent="0.25">
      <c r="X25" s="2" t="s">
        <v>6</v>
      </c>
      <c r="Y25" s="2">
        <v>50001</v>
      </c>
      <c r="AA25" s="2">
        <v>500</v>
      </c>
    </row>
    <row r="304" spans="4:4" x14ac:dyDescent="0.25">
      <c r="D304" s="79"/>
    </row>
    <row r="305" spans="4:4" x14ac:dyDescent="0.25">
      <c r="D305" s="79"/>
    </row>
    <row r="306" spans="4:4" x14ac:dyDescent="0.25">
      <c r="D306" s="79"/>
    </row>
    <row r="307" spans="4:4" x14ac:dyDescent="0.25">
      <c r="D307" s="79"/>
    </row>
    <row r="308" spans="4:4" x14ac:dyDescent="0.25">
      <c r="D308" s="79"/>
    </row>
    <row r="309" spans="4:4" x14ac:dyDescent="0.25">
      <c r="D309" s="79"/>
    </row>
    <row r="310" spans="4:4" x14ac:dyDescent="0.25">
      <c r="D310" s="79"/>
    </row>
    <row r="311" spans="4:4" x14ac:dyDescent="0.25">
      <c r="D311" s="79"/>
    </row>
    <row r="312" spans="4:4" x14ac:dyDescent="0.25">
      <c r="D312" s="79"/>
    </row>
    <row r="313" spans="4:4" x14ac:dyDescent="0.25">
      <c r="D313" s="79"/>
    </row>
    <row r="314" spans="4:4" x14ac:dyDescent="0.25">
      <c r="D314" s="79"/>
    </row>
    <row r="315" spans="4:4" x14ac:dyDescent="0.25">
      <c r="D315" s="79"/>
    </row>
    <row r="316" spans="4:4" x14ac:dyDescent="0.25">
      <c r="D316" s="79"/>
    </row>
    <row r="317" spans="4:4" x14ac:dyDescent="0.25">
      <c r="D317" s="79"/>
    </row>
    <row r="318" spans="4:4" x14ac:dyDescent="0.25">
      <c r="D318" s="79"/>
    </row>
    <row r="319" spans="4:4" x14ac:dyDescent="0.25">
      <c r="D319" s="79"/>
    </row>
    <row r="320" spans="4:4" x14ac:dyDescent="0.25">
      <c r="D320" s="79"/>
    </row>
    <row r="321" spans="4:4" x14ac:dyDescent="0.25">
      <c r="D321" s="79"/>
    </row>
    <row r="322" spans="4:4" x14ac:dyDescent="0.25">
      <c r="D322" s="79"/>
    </row>
    <row r="323" spans="4:4" x14ac:dyDescent="0.25">
      <c r="D323" s="79"/>
    </row>
    <row r="324" spans="4:4" x14ac:dyDescent="0.25">
      <c r="D324" s="79"/>
    </row>
    <row r="325" spans="4:4" x14ac:dyDescent="0.25">
      <c r="D325" s="79"/>
    </row>
    <row r="326" spans="4:4" x14ac:dyDescent="0.25">
      <c r="D326" s="79"/>
    </row>
    <row r="327" spans="4:4" x14ac:dyDescent="0.25">
      <c r="D327" s="79"/>
    </row>
    <row r="328" spans="4:4" x14ac:dyDescent="0.25">
      <c r="D328" s="79"/>
    </row>
    <row r="329" spans="4:4" x14ac:dyDescent="0.25">
      <c r="D329" s="79"/>
    </row>
    <row r="330" spans="4:4" x14ac:dyDescent="0.25">
      <c r="D330" s="79"/>
    </row>
    <row r="331" spans="4:4" x14ac:dyDescent="0.25">
      <c r="D331" s="79"/>
    </row>
    <row r="332" spans="4:4" x14ac:dyDescent="0.25">
      <c r="D332" s="79"/>
    </row>
    <row r="333" spans="4:4" x14ac:dyDescent="0.25">
      <c r="D333" s="79"/>
    </row>
    <row r="334" spans="4:4" x14ac:dyDescent="0.25">
      <c r="D334" s="79"/>
    </row>
    <row r="335" spans="4:4" x14ac:dyDescent="0.25">
      <c r="D335" s="79"/>
    </row>
    <row r="336" spans="4:4" x14ac:dyDescent="0.25">
      <c r="D336" s="79"/>
    </row>
    <row r="337" spans="4:4" x14ac:dyDescent="0.25">
      <c r="D337" s="79"/>
    </row>
    <row r="338" spans="4:4" x14ac:dyDescent="0.25">
      <c r="D338" s="79"/>
    </row>
    <row r="339" spans="4:4" x14ac:dyDescent="0.25">
      <c r="D339" s="79"/>
    </row>
    <row r="340" spans="4:4" x14ac:dyDescent="0.25">
      <c r="D340" s="79"/>
    </row>
    <row r="341" spans="4:4" x14ac:dyDescent="0.25">
      <c r="D341" s="79"/>
    </row>
    <row r="342" spans="4:4" x14ac:dyDescent="0.25">
      <c r="D342" s="79"/>
    </row>
    <row r="343" spans="4:4" x14ac:dyDescent="0.25">
      <c r="D343" s="79"/>
    </row>
    <row r="344" spans="4:4" x14ac:dyDescent="0.25">
      <c r="D344" s="79"/>
    </row>
    <row r="345" spans="4:4" x14ac:dyDescent="0.25">
      <c r="D345" s="79"/>
    </row>
    <row r="346" spans="4:4" x14ac:dyDescent="0.25">
      <c r="D346" s="79"/>
    </row>
    <row r="347" spans="4:4" x14ac:dyDescent="0.25">
      <c r="D347" s="79"/>
    </row>
    <row r="348" spans="4:4" x14ac:dyDescent="0.25">
      <c r="D348" s="79"/>
    </row>
    <row r="349" spans="4:4" x14ac:dyDescent="0.25">
      <c r="D349" s="79"/>
    </row>
    <row r="350" spans="4:4" x14ac:dyDescent="0.25">
      <c r="D350" s="79"/>
    </row>
    <row r="351" spans="4:4" x14ac:dyDescent="0.25">
      <c r="D351" s="79"/>
    </row>
    <row r="352" spans="4:4" x14ac:dyDescent="0.25">
      <c r="D352" s="79"/>
    </row>
    <row r="353" spans="4:4" x14ac:dyDescent="0.25">
      <c r="D353" s="79"/>
    </row>
    <row r="354" spans="4:4" x14ac:dyDescent="0.25">
      <c r="D354" s="79"/>
    </row>
    <row r="355" spans="4:4" x14ac:dyDescent="0.25">
      <c r="D355" s="79"/>
    </row>
    <row r="356" spans="4:4" x14ac:dyDescent="0.25">
      <c r="D356" s="79"/>
    </row>
    <row r="357" spans="4:4" x14ac:dyDescent="0.25">
      <c r="D357" s="79"/>
    </row>
    <row r="358" spans="4:4" x14ac:dyDescent="0.25">
      <c r="D358" s="79"/>
    </row>
    <row r="359" spans="4:4" x14ac:dyDescent="0.25">
      <c r="D359" s="79"/>
    </row>
    <row r="360" spans="4:4" x14ac:dyDescent="0.25">
      <c r="D360" s="79"/>
    </row>
    <row r="361" spans="4:4" x14ac:dyDescent="0.25">
      <c r="D361" s="79"/>
    </row>
    <row r="362" spans="4:4" x14ac:dyDescent="0.25">
      <c r="D362" s="79"/>
    </row>
    <row r="363" spans="4:4" x14ac:dyDescent="0.25">
      <c r="D363" s="79"/>
    </row>
    <row r="364" spans="4:4" x14ac:dyDescent="0.25">
      <c r="D364" s="79"/>
    </row>
    <row r="365" spans="4:4" x14ac:dyDescent="0.25">
      <c r="D365" s="79"/>
    </row>
    <row r="366" spans="4:4" x14ac:dyDescent="0.25">
      <c r="D366" s="79"/>
    </row>
    <row r="367" spans="4:4" x14ac:dyDescent="0.25">
      <c r="D367" s="79"/>
    </row>
    <row r="368" spans="4:4" x14ac:dyDescent="0.25">
      <c r="D368" s="79"/>
    </row>
    <row r="369" spans="4:4" x14ac:dyDescent="0.25">
      <c r="D369" s="79"/>
    </row>
    <row r="370" spans="4:4" x14ac:dyDescent="0.25">
      <c r="D370" s="79"/>
    </row>
    <row r="371" spans="4:4" x14ac:dyDescent="0.25">
      <c r="D371" s="79"/>
    </row>
    <row r="372" spans="4:4" x14ac:dyDescent="0.25">
      <c r="D372" s="79"/>
    </row>
    <row r="373" spans="4:4" x14ac:dyDescent="0.25">
      <c r="D373" s="79"/>
    </row>
    <row r="374" spans="4:4" x14ac:dyDescent="0.25">
      <c r="D374" s="79"/>
    </row>
    <row r="375" spans="4:4" x14ac:dyDescent="0.25">
      <c r="D375" s="79"/>
    </row>
    <row r="376" spans="4:4" x14ac:dyDescent="0.25">
      <c r="D376" s="79"/>
    </row>
    <row r="377" spans="4:4" x14ac:dyDescent="0.25">
      <c r="D377" s="79"/>
    </row>
  </sheetData>
  <sheetProtection algorithmName="SHA-512" hashValue="6uFv9tQQrcVxXEzmaXxj1iT6ckqnOv5hPbJe6SwXyd6Gw1hi+7/UfH6Lxxbv8jnsg0KE7PGJGJC7WNEaWHT15w==" saltValue="m+8b7GtlCyeBFD97tGaqfg==" spinCount="100000" sheet="1" objects="1" scenarios="1"/>
  <customSheetViews>
    <customSheetView guid="{B566BCC6-C195-41EB-8F3F-318BEF7E6037}" scale="85" showPageBreaks="1">
      <pane xSplit="3" ySplit="2" topLeftCell="E3" activePane="bottomRight" state="frozen"/>
      <selection pane="bottomRight" activeCell="J3" sqref="J3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304:D377">
    <cfRule type="expression" dxfId="0" priority="1">
      <formula>IF($H$5:$H$406,$G$5)=1</formula>
    </cfRule>
  </conditionalFormatting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203"/>
  <sheetViews>
    <sheetView zoomScale="90" zoomScaleNormal="90" workbookViewId="0">
      <selection activeCell="I4" sqref="I4"/>
    </sheetView>
  </sheetViews>
  <sheetFormatPr defaultColWidth="8.85546875" defaultRowHeight="21.6" customHeight="1" x14ac:dyDescent="0.25"/>
  <cols>
    <col min="1" max="1" width="9.7109375" style="2" customWidth="1"/>
    <col min="2" max="2" width="7.42578125" style="2" customWidth="1"/>
    <col min="3" max="3" width="17.7109375" style="2" customWidth="1"/>
    <col min="4" max="4" width="28.7109375" style="2" customWidth="1"/>
    <col min="5" max="5" width="30.42578125" style="85" customWidth="1"/>
    <col min="6" max="6" width="13.7109375" style="4" customWidth="1"/>
    <col min="7" max="7" width="12.7109375" style="4" customWidth="1"/>
    <col min="8" max="8" width="11.7109375" style="2" customWidth="1"/>
    <col min="9" max="9" width="12.28515625" style="4" customWidth="1"/>
    <col min="10" max="10" width="21.85546875" style="3" customWidth="1"/>
    <col min="11" max="11" width="18.7109375" style="3" customWidth="1"/>
    <col min="12" max="12" width="18.7109375" style="7" customWidth="1"/>
    <col min="13" max="18" width="18.7109375" style="3" customWidth="1"/>
    <col min="19" max="20" width="14.28515625" style="1" customWidth="1"/>
    <col min="21" max="22" width="8.85546875" style="4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5.42578125" style="2" customWidth="1"/>
    <col min="28" max="16384" width="8.85546875" style="2"/>
  </cols>
  <sheetData>
    <row r="1" spans="1:29" s="46" customFormat="1" ht="37.9" customHeight="1" x14ac:dyDescent="0.25">
      <c r="C1" s="73" t="s">
        <v>71</v>
      </c>
      <c r="E1" s="82"/>
      <c r="X1" s="182" t="s">
        <v>9</v>
      </c>
      <c r="Y1" s="182"/>
      <c r="Z1" s="182"/>
      <c r="AA1" s="182"/>
      <c r="AB1" s="182"/>
      <c r="AC1" s="182"/>
    </row>
    <row r="2" spans="1:29" s="3" customFormat="1" ht="55.15" customHeight="1" x14ac:dyDescent="0.25">
      <c r="A2" s="47" t="s">
        <v>53</v>
      </c>
      <c r="B2" s="47" t="s">
        <v>17</v>
      </c>
      <c r="C2" s="47" t="s">
        <v>54</v>
      </c>
      <c r="D2" s="74" t="s">
        <v>0</v>
      </c>
      <c r="E2" s="47" t="s">
        <v>14</v>
      </c>
      <c r="F2" s="47" t="s">
        <v>2</v>
      </c>
      <c r="G2" s="47" t="s">
        <v>66</v>
      </c>
      <c r="H2" s="74" t="s">
        <v>3</v>
      </c>
      <c r="I2" s="74" t="s">
        <v>1</v>
      </c>
      <c r="J2" s="48" t="s">
        <v>16</v>
      </c>
      <c r="K2" s="48" t="s">
        <v>64</v>
      </c>
      <c r="L2" s="49" t="s">
        <v>78</v>
      </c>
      <c r="M2" s="48" t="s">
        <v>75</v>
      </c>
      <c r="N2" s="48" t="s">
        <v>62</v>
      </c>
      <c r="O2" s="48" t="s">
        <v>63</v>
      </c>
      <c r="P2" s="48" t="s">
        <v>56</v>
      </c>
      <c r="Q2" s="48"/>
      <c r="R2" s="48"/>
      <c r="S2" s="49"/>
      <c r="T2" s="50" t="s">
        <v>15</v>
      </c>
      <c r="U2" s="49" t="s">
        <v>12</v>
      </c>
      <c r="V2" s="50" t="s">
        <v>10</v>
      </c>
      <c r="AA2" s="3" t="s">
        <v>7</v>
      </c>
    </row>
    <row r="3" spans="1:29" ht="26.45" customHeight="1" x14ac:dyDescent="0.25">
      <c r="A3" s="2" t="s">
        <v>50</v>
      </c>
      <c r="B3" s="2" t="s">
        <v>20</v>
      </c>
      <c r="C3" s="2" t="s">
        <v>21</v>
      </c>
      <c r="E3" s="83">
        <f>' Interfaccia Biennio'!B2</f>
        <v>0</v>
      </c>
      <c r="F3" s="4">
        <f>' Interfaccia Biennio'!B3</f>
        <v>0</v>
      </c>
      <c r="G3" s="4">
        <f>' Interfaccia Biennio'!B4</f>
        <v>0</v>
      </c>
      <c r="H3" s="65">
        <f>' Interfaccia Biennio'!B6</f>
        <v>0</v>
      </c>
      <c r="I3" s="4">
        <f>' Interfaccia Biennio'!B7</f>
        <v>0</v>
      </c>
      <c r="J3" s="7">
        <f t="shared" ref="J3" si="0">IF(AND(ISERROR(FIND("curvatura",E3)),ISERROR(FIND("Curvatura",E3)),ISERROR(FIND("CURVATURA",E3))),S3,(S3+0.17*S3))</f>
        <v>500</v>
      </c>
      <c r="K3" s="7"/>
      <c r="L3" s="7" t="str">
        <f>IF(ISBLANK(K3),"-",IF(ISERROR(FIND("esonerato",K3)),(K3-J3),0))</f>
        <v>-</v>
      </c>
      <c r="M3" s="7"/>
      <c r="N3" s="7"/>
      <c r="O3" s="7"/>
      <c r="P3" s="7"/>
      <c r="Q3" s="7"/>
      <c r="R3" s="7"/>
      <c r="S3" s="1">
        <f t="shared" ref="S3:S34" si="1">IF(AND(F3=1,G3="IN CORSO"),V3,IF(AND(F3=2,I3&gt;=10,G3="IN CORSO"),V3,IF(AND(F3=1,G3="FUORI CORSO",I3&gt;=25),V3,T3)))</f>
        <v>500</v>
      </c>
      <c r="T3" s="1">
        <f>IF(U3&lt;200,200,U3)</f>
        <v>500</v>
      </c>
      <c r="U3" s="4">
        <f t="shared" ref="U3:U34" si="2">IF(AND(H3&gt;=$Y$18,H3&lt;=$Z$18),$AA$18,IF(AND(H3&gt;=$Y$19,H3&lt;=$Z$19),(((H3-$Z$4)*0.07)+0.5*((H3-$Z$4)*0.07)),IF(AND(H3&gt;=$Y$20,H3&lt;=$Z$20),$AA$20,IF(AND(H3&gt;=$Y$21,H3&lt;=$Z$21),$AA$21,IF(AND(H3&gt;=$Y$22,H3&lt;=$Z$22),$AA$22,IF(AND(H3&gt;=$Y$23,H3&lt;=$Z$23),$AA$23,IF(AND(H3&gt;=$Y$24,H3&lt;=$Z$24),$AA$24,IF(H3&gt;=$Y$25,$AA$25,IF(H3="NO ISEE",$AA$25,$AA$25)))))))))</f>
        <v>500</v>
      </c>
      <c r="V3" s="4">
        <f t="shared" ref="V3:V34" si="3">IF(AND(H3&gt;=$Y$4,H3&lt;=$Z$4),$AA$4,IF(AND(H3&gt;=$Y$5,H3&lt;=$Z$5),((H3-$Z$4)*0.07),IF(AND(H3&gt;=$Y$6,H3&lt;=$Z$6),$AA$6,IF(AND(H3&gt;=$Y$7,H3&lt;=$Z$7),$AA$7,IF(AND(H3&gt;=$Y$8,H3&lt;=$Z$8),$AA$8,IF(AND(H3&gt;=$Y$9,H3&lt;=$Z$9),$AA$9,IF(AND(H3&gt;=$Y$10,H3&lt;=$Z$10),$AA$10,IF(H3&gt;=$Y$11,$AA$11,IF(H3="NO ISEE",$AA$11,$AA$11)))))))))</f>
        <v>490</v>
      </c>
    </row>
    <row r="4" spans="1:29" ht="26.45" customHeight="1" x14ac:dyDescent="0.25">
      <c r="A4" s="57"/>
      <c r="B4" s="57"/>
      <c r="C4" s="57"/>
      <c r="D4" s="56"/>
      <c r="E4" s="116"/>
      <c r="F4" s="103"/>
      <c r="G4" s="103"/>
      <c r="H4" s="59"/>
      <c r="I4" s="103"/>
      <c r="J4" s="103"/>
      <c r="K4" s="103"/>
      <c r="L4" s="103"/>
      <c r="M4" s="103"/>
      <c r="N4" s="103"/>
      <c r="O4" s="103"/>
      <c r="P4" s="103"/>
      <c r="Q4" s="7"/>
      <c r="R4" s="7"/>
      <c r="S4" s="1">
        <f t="shared" si="1"/>
        <v>500</v>
      </c>
      <c r="T4" s="1">
        <f t="shared" ref="T4:T67" si="4">IF(U4&lt;200,200,U4)</f>
        <v>500</v>
      </c>
      <c r="U4" s="4">
        <f t="shared" si="2"/>
        <v>500</v>
      </c>
      <c r="V4" s="4">
        <f t="shared" si="3"/>
        <v>490</v>
      </c>
      <c r="X4" s="2" t="s">
        <v>5</v>
      </c>
      <c r="Y4" s="2">
        <v>0.1</v>
      </c>
      <c r="Z4" s="2">
        <v>13000</v>
      </c>
      <c r="AA4" s="2">
        <v>0</v>
      </c>
    </row>
    <row r="5" spans="1:29" ht="26.45" customHeight="1" x14ac:dyDescent="0.25">
      <c r="A5" s="57"/>
      <c r="B5" s="57"/>
      <c r="C5" s="57"/>
      <c r="D5" s="57"/>
      <c r="E5" s="117"/>
      <c r="F5" s="30"/>
      <c r="G5" s="30"/>
      <c r="H5" s="1"/>
      <c r="I5" s="30"/>
      <c r="J5" s="103"/>
      <c r="K5" s="103"/>
      <c r="L5" s="103"/>
      <c r="M5" s="103"/>
      <c r="N5" s="103"/>
      <c r="O5" s="103"/>
      <c r="P5" s="103"/>
      <c r="Q5" s="7"/>
      <c r="R5" s="7"/>
      <c r="S5" s="1">
        <f t="shared" si="1"/>
        <v>500</v>
      </c>
      <c r="T5" s="1">
        <f t="shared" si="4"/>
        <v>500</v>
      </c>
      <c r="U5" s="4">
        <f t="shared" si="2"/>
        <v>500</v>
      </c>
      <c r="V5" s="4">
        <f t="shared" si="3"/>
        <v>490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ht="26.45" customHeight="1" x14ac:dyDescent="0.25">
      <c r="A6" s="56"/>
      <c r="B6" s="56"/>
      <c r="C6" s="56"/>
      <c r="D6" s="56"/>
      <c r="E6" s="116"/>
      <c r="F6" s="103"/>
      <c r="G6" s="103"/>
      <c r="H6" s="10"/>
      <c r="I6" s="103"/>
      <c r="J6" s="103"/>
      <c r="K6" s="103"/>
      <c r="L6" s="103"/>
      <c r="M6" s="103"/>
      <c r="N6" s="103"/>
      <c r="O6" s="103"/>
      <c r="P6" s="103"/>
      <c r="Q6" s="7"/>
      <c r="R6" s="7"/>
      <c r="S6" s="1">
        <f t="shared" si="1"/>
        <v>500</v>
      </c>
      <c r="T6" s="1">
        <f t="shared" si="4"/>
        <v>500</v>
      </c>
      <c r="U6" s="4">
        <f t="shared" si="2"/>
        <v>500</v>
      </c>
      <c r="V6" s="4">
        <f t="shared" si="3"/>
        <v>490</v>
      </c>
      <c r="X6" s="2" t="s">
        <v>5</v>
      </c>
      <c r="Y6" s="2">
        <v>20001</v>
      </c>
      <c r="Z6" s="2">
        <v>25000</v>
      </c>
      <c r="AA6" s="2">
        <v>490</v>
      </c>
    </row>
    <row r="7" spans="1:29" ht="26.45" customHeight="1" x14ac:dyDescent="0.25">
      <c r="A7" s="57"/>
      <c r="B7" s="57"/>
      <c r="C7" s="57"/>
      <c r="D7" s="57"/>
      <c r="E7" s="117"/>
      <c r="F7" s="30"/>
      <c r="G7" s="30"/>
      <c r="H7" s="1"/>
      <c r="I7" s="30"/>
      <c r="J7" s="103"/>
      <c r="K7" s="103"/>
      <c r="L7" s="103"/>
      <c r="M7" s="103"/>
      <c r="N7" s="103"/>
      <c r="O7" s="103"/>
      <c r="P7" s="103"/>
      <c r="Q7" s="7"/>
      <c r="R7" s="7"/>
      <c r="S7" s="1">
        <f t="shared" si="1"/>
        <v>500</v>
      </c>
      <c r="T7" s="1">
        <f t="shared" si="4"/>
        <v>500</v>
      </c>
      <c r="U7" s="4">
        <f t="shared" si="2"/>
        <v>500</v>
      </c>
      <c r="V7" s="4">
        <f t="shared" si="3"/>
        <v>490</v>
      </c>
      <c r="X7" s="2" t="s">
        <v>5</v>
      </c>
      <c r="Y7" s="2">
        <v>25001</v>
      </c>
      <c r="Z7" s="2">
        <v>30000</v>
      </c>
      <c r="AA7" s="2">
        <v>490</v>
      </c>
    </row>
    <row r="8" spans="1:29" ht="26.45" customHeight="1" x14ac:dyDescent="0.25">
      <c r="A8" s="57"/>
      <c r="B8" s="57"/>
      <c r="C8" s="57"/>
      <c r="D8" s="57"/>
      <c r="E8" s="117"/>
      <c r="F8" s="30"/>
      <c r="G8" s="30"/>
      <c r="H8" s="1"/>
      <c r="I8" s="30"/>
      <c r="J8" s="103"/>
      <c r="K8" s="103"/>
      <c r="L8" s="103"/>
      <c r="M8" s="103"/>
      <c r="N8" s="103"/>
      <c r="O8" s="103"/>
      <c r="P8" s="103"/>
      <c r="Q8" s="7"/>
      <c r="R8" s="7"/>
      <c r="S8" s="1">
        <f t="shared" si="1"/>
        <v>500</v>
      </c>
      <c r="T8" s="1">
        <f t="shared" si="4"/>
        <v>500</v>
      </c>
      <c r="U8" s="4">
        <f t="shared" si="2"/>
        <v>500</v>
      </c>
      <c r="V8" s="4">
        <f t="shared" si="3"/>
        <v>490</v>
      </c>
      <c r="X8" s="2" t="s">
        <v>5</v>
      </c>
      <c r="Y8" s="2">
        <v>30001</v>
      </c>
      <c r="Z8" s="2">
        <v>35000</v>
      </c>
      <c r="AA8" s="2">
        <v>490</v>
      </c>
    </row>
    <row r="9" spans="1:29" ht="26.45" customHeight="1" x14ac:dyDescent="0.25">
      <c r="A9" s="57"/>
      <c r="B9" s="57"/>
      <c r="C9" s="57"/>
      <c r="D9" s="24"/>
      <c r="E9" s="118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7"/>
      <c r="R9" s="7"/>
      <c r="S9" s="1">
        <f t="shared" si="1"/>
        <v>500</v>
      </c>
      <c r="T9" s="1">
        <f t="shared" si="4"/>
        <v>500</v>
      </c>
      <c r="U9" s="4">
        <f t="shared" si="2"/>
        <v>500</v>
      </c>
      <c r="V9" s="4">
        <f t="shared" si="3"/>
        <v>490</v>
      </c>
      <c r="X9" s="2" t="s">
        <v>5</v>
      </c>
      <c r="Y9" s="2">
        <v>35001</v>
      </c>
      <c r="Z9" s="2">
        <v>42000</v>
      </c>
      <c r="AA9" s="2">
        <v>490</v>
      </c>
    </row>
    <row r="10" spans="1:29" ht="26.45" customHeight="1" x14ac:dyDescent="0.25">
      <c r="A10" s="57"/>
      <c r="B10" s="57"/>
      <c r="C10" s="57"/>
      <c r="D10" s="57"/>
      <c r="E10" s="117"/>
      <c r="F10" s="30"/>
      <c r="G10" s="30"/>
      <c r="H10" s="1"/>
      <c r="I10" s="30"/>
      <c r="J10" s="103"/>
      <c r="K10" s="103"/>
      <c r="L10" s="103"/>
      <c r="M10" s="103"/>
      <c r="N10" s="103"/>
      <c r="O10" s="103"/>
      <c r="P10" s="103"/>
      <c r="Q10" s="7"/>
      <c r="R10" s="7"/>
      <c r="S10" s="1">
        <f t="shared" si="1"/>
        <v>500</v>
      </c>
      <c r="T10" s="1">
        <f t="shared" si="4"/>
        <v>500</v>
      </c>
      <c r="U10" s="4">
        <f t="shared" si="2"/>
        <v>500</v>
      </c>
      <c r="V10" s="4">
        <f t="shared" si="3"/>
        <v>490</v>
      </c>
      <c r="X10" s="2" t="s">
        <v>5</v>
      </c>
      <c r="Y10" s="2">
        <v>42001</v>
      </c>
      <c r="Z10" s="2">
        <v>50000</v>
      </c>
      <c r="AA10" s="2">
        <v>490</v>
      </c>
    </row>
    <row r="11" spans="1:29" ht="26.45" customHeight="1" x14ac:dyDescent="0.25">
      <c r="A11" s="56"/>
      <c r="B11" s="56"/>
      <c r="C11" s="56"/>
      <c r="D11" s="56"/>
      <c r="E11" s="116"/>
      <c r="F11" s="103"/>
      <c r="G11" s="103"/>
      <c r="H11" s="10"/>
      <c r="I11" s="103"/>
      <c r="J11" s="103"/>
      <c r="K11" s="103"/>
      <c r="L11" s="103"/>
      <c r="M11" s="103"/>
      <c r="N11" s="103"/>
      <c r="O11" s="49"/>
      <c r="P11" s="103"/>
      <c r="Q11" s="7"/>
      <c r="R11" s="7"/>
      <c r="S11" s="1">
        <f t="shared" si="1"/>
        <v>500</v>
      </c>
      <c r="T11" s="1">
        <f t="shared" si="4"/>
        <v>500</v>
      </c>
      <c r="U11" s="4">
        <f t="shared" si="2"/>
        <v>500</v>
      </c>
      <c r="V11" s="4">
        <f t="shared" si="3"/>
        <v>490</v>
      </c>
      <c r="X11" s="2" t="s">
        <v>6</v>
      </c>
      <c r="Y11" s="2">
        <v>50001</v>
      </c>
      <c r="AA11" s="2">
        <v>490</v>
      </c>
    </row>
    <row r="12" spans="1:29" s="3" customFormat="1" ht="26.45" customHeight="1" x14ac:dyDescent="0.25">
      <c r="A12" s="24"/>
      <c r="B12" s="24"/>
      <c r="C12" s="24"/>
      <c r="D12" s="24"/>
      <c r="E12" s="61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7"/>
      <c r="R12" s="7"/>
      <c r="S12" s="7">
        <f t="shared" si="1"/>
        <v>500</v>
      </c>
      <c r="T12" s="7">
        <f t="shared" si="4"/>
        <v>500</v>
      </c>
      <c r="U12" s="3">
        <f t="shared" si="2"/>
        <v>500</v>
      </c>
      <c r="V12" s="3">
        <f t="shared" si="3"/>
        <v>490</v>
      </c>
    </row>
    <row r="13" spans="1:29" ht="26.45" customHeight="1" x14ac:dyDescent="0.25">
      <c r="A13" s="57"/>
      <c r="B13" s="57"/>
      <c r="C13" s="57"/>
      <c r="D13" s="57"/>
      <c r="E13" s="119"/>
      <c r="F13" s="30"/>
      <c r="G13" s="30"/>
      <c r="H13" s="1"/>
      <c r="I13" s="30"/>
      <c r="J13" s="103"/>
      <c r="K13" s="103"/>
      <c r="L13" s="103"/>
      <c r="M13" s="103"/>
      <c r="N13" s="103"/>
      <c r="O13" s="103"/>
      <c r="P13" s="103"/>
      <c r="Q13" s="7"/>
      <c r="R13" s="7"/>
      <c r="S13" s="1">
        <f t="shared" si="1"/>
        <v>500</v>
      </c>
      <c r="T13" s="1">
        <f t="shared" si="4"/>
        <v>500</v>
      </c>
      <c r="U13" s="4">
        <f t="shared" si="2"/>
        <v>500</v>
      </c>
      <c r="V13" s="4">
        <f t="shared" si="3"/>
        <v>490</v>
      </c>
    </row>
    <row r="14" spans="1:29" ht="26.45" customHeight="1" x14ac:dyDescent="0.25">
      <c r="A14" s="57"/>
      <c r="B14" s="57"/>
      <c r="C14" s="57"/>
      <c r="D14" s="57"/>
      <c r="E14" s="119"/>
      <c r="F14" s="30"/>
      <c r="G14" s="57"/>
      <c r="H14" s="1"/>
      <c r="I14" s="30"/>
      <c r="J14" s="103"/>
      <c r="K14" s="103"/>
      <c r="L14" s="103"/>
      <c r="M14" s="103"/>
      <c r="N14" s="103"/>
      <c r="O14" s="103"/>
      <c r="P14" s="103"/>
      <c r="Q14" s="7"/>
      <c r="R14" s="7"/>
      <c r="S14" s="1">
        <f t="shared" si="1"/>
        <v>500</v>
      </c>
      <c r="T14" s="1">
        <f t="shared" si="4"/>
        <v>500</v>
      </c>
      <c r="U14" s="4">
        <f t="shared" si="2"/>
        <v>500</v>
      </c>
      <c r="V14" s="4">
        <f t="shared" si="3"/>
        <v>490</v>
      </c>
      <c r="X14" s="183" t="s">
        <v>11</v>
      </c>
      <c r="Y14" s="183"/>
      <c r="Z14" s="183"/>
      <c r="AA14" s="183"/>
      <c r="AB14" s="183"/>
      <c r="AC14" s="183"/>
    </row>
    <row r="15" spans="1:29" ht="26.45" customHeight="1" x14ac:dyDescent="0.25">
      <c r="A15" s="56"/>
      <c r="B15" s="56"/>
      <c r="C15" s="56"/>
      <c r="D15" s="56"/>
      <c r="E15" s="112"/>
      <c r="F15" s="103"/>
      <c r="G15" s="103"/>
      <c r="H15" s="10"/>
      <c r="I15" s="103"/>
      <c r="J15" s="103"/>
      <c r="K15" s="103"/>
      <c r="L15" s="103"/>
      <c r="M15" s="103"/>
      <c r="N15" s="103"/>
      <c r="O15" s="103"/>
      <c r="P15" s="103"/>
      <c r="Q15" s="7"/>
      <c r="R15" s="7"/>
      <c r="S15" s="1">
        <f t="shared" si="1"/>
        <v>500</v>
      </c>
      <c r="T15" s="1">
        <f t="shared" si="4"/>
        <v>500</v>
      </c>
      <c r="U15" s="4">
        <f t="shared" si="2"/>
        <v>500</v>
      </c>
      <c r="V15" s="4">
        <f t="shared" si="3"/>
        <v>490</v>
      </c>
      <c r="X15" s="183"/>
      <c r="Y15" s="183"/>
      <c r="Z15" s="183"/>
      <c r="AA15" s="183"/>
      <c r="AB15" s="183"/>
      <c r="AC15" s="183"/>
    </row>
    <row r="16" spans="1:29" ht="26.45" customHeight="1" x14ac:dyDescent="0.25">
      <c r="A16" s="57"/>
      <c r="B16" s="57"/>
      <c r="C16" s="57"/>
      <c r="D16" s="57"/>
      <c r="E16" s="119"/>
      <c r="F16" s="30"/>
      <c r="G16" s="30"/>
      <c r="H16" s="1"/>
      <c r="I16" s="30"/>
      <c r="J16" s="103"/>
      <c r="K16" s="103"/>
      <c r="L16" s="103"/>
      <c r="M16" s="103"/>
      <c r="N16" s="103"/>
      <c r="O16" s="103"/>
      <c r="P16" s="103"/>
      <c r="Q16" s="7"/>
      <c r="R16" s="7"/>
      <c r="S16" s="1">
        <f t="shared" si="1"/>
        <v>500</v>
      </c>
      <c r="T16" s="1">
        <f t="shared" si="4"/>
        <v>500</v>
      </c>
      <c r="U16" s="4">
        <f t="shared" si="2"/>
        <v>500</v>
      </c>
      <c r="V16" s="4">
        <f t="shared" si="3"/>
        <v>490</v>
      </c>
      <c r="X16" s="5"/>
      <c r="Y16" s="5"/>
      <c r="Z16" s="5"/>
      <c r="AA16" s="5" t="s">
        <v>7</v>
      </c>
    </row>
    <row r="17" spans="1:27" ht="26.45" customHeight="1" x14ac:dyDescent="0.25">
      <c r="A17" s="56"/>
      <c r="B17" s="56"/>
      <c r="C17" s="56"/>
      <c r="D17" s="56"/>
      <c r="E17" s="112"/>
      <c r="F17" s="103"/>
      <c r="G17" s="103"/>
      <c r="H17" s="10"/>
      <c r="I17" s="103"/>
      <c r="J17" s="103"/>
      <c r="K17" s="103"/>
      <c r="L17" s="103"/>
      <c r="M17" s="103"/>
      <c r="N17" s="103"/>
      <c r="O17" s="103"/>
      <c r="P17" s="103"/>
      <c r="Q17" s="7"/>
      <c r="R17" s="7"/>
      <c r="S17" s="1">
        <f t="shared" si="1"/>
        <v>500</v>
      </c>
      <c r="T17" s="1">
        <f t="shared" si="4"/>
        <v>500</v>
      </c>
      <c r="U17" s="4">
        <f t="shared" si="2"/>
        <v>500</v>
      </c>
      <c r="V17" s="4">
        <f t="shared" si="3"/>
        <v>490</v>
      </c>
    </row>
    <row r="18" spans="1:27" ht="26.45" customHeight="1" x14ac:dyDescent="0.25">
      <c r="A18" s="57"/>
      <c r="B18" s="57"/>
      <c r="C18" s="57"/>
      <c r="D18" s="57"/>
      <c r="E18" s="119"/>
      <c r="F18" s="30"/>
      <c r="G18" s="30"/>
      <c r="H18" s="1"/>
      <c r="I18" s="30"/>
      <c r="J18" s="103"/>
      <c r="K18" s="103"/>
      <c r="L18" s="103"/>
      <c r="M18" s="103"/>
      <c r="N18" s="103"/>
      <c r="O18" s="103"/>
      <c r="P18" s="49"/>
      <c r="Q18" s="7"/>
      <c r="R18" s="7"/>
      <c r="S18" s="1">
        <f t="shared" si="1"/>
        <v>500</v>
      </c>
      <c r="T18" s="1">
        <f t="shared" si="4"/>
        <v>500</v>
      </c>
      <c r="U18" s="4">
        <f t="shared" si="2"/>
        <v>500</v>
      </c>
      <c r="V18" s="4">
        <f t="shared" si="3"/>
        <v>490</v>
      </c>
      <c r="X18" s="2" t="s">
        <v>5</v>
      </c>
      <c r="Y18" s="2">
        <v>0.1</v>
      </c>
      <c r="Z18" s="2">
        <v>13000</v>
      </c>
      <c r="AA18" s="2">
        <v>200</v>
      </c>
    </row>
    <row r="19" spans="1:27" ht="26.45" customHeight="1" x14ac:dyDescent="0.25">
      <c r="A19" s="57"/>
      <c r="B19" s="57"/>
      <c r="C19" s="57"/>
      <c r="D19" s="57"/>
      <c r="E19" s="119"/>
      <c r="F19" s="30"/>
      <c r="G19" s="30"/>
      <c r="H19" s="1"/>
      <c r="I19" s="30"/>
      <c r="J19" s="103"/>
      <c r="K19" s="103"/>
      <c r="L19" s="103"/>
      <c r="M19" s="103"/>
      <c r="N19" s="103"/>
      <c r="O19" s="103"/>
      <c r="P19" s="103"/>
      <c r="Q19" s="7"/>
      <c r="R19" s="7"/>
      <c r="S19" s="1">
        <f t="shared" si="1"/>
        <v>500</v>
      </c>
      <c r="T19" s="1">
        <f t="shared" si="4"/>
        <v>500</v>
      </c>
      <c r="U19" s="4">
        <f t="shared" si="2"/>
        <v>500</v>
      </c>
      <c r="V19" s="4">
        <f t="shared" si="3"/>
        <v>490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:27" ht="26.45" customHeight="1" x14ac:dyDescent="0.25">
      <c r="A20" s="57"/>
      <c r="B20" s="57"/>
      <c r="C20" s="57"/>
      <c r="D20" s="57"/>
      <c r="E20" s="119"/>
      <c r="F20" s="30"/>
      <c r="G20" s="30"/>
      <c r="H20" s="1"/>
      <c r="I20" s="30"/>
      <c r="J20" s="103"/>
      <c r="K20" s="103"/>
      <c r="L20" s="103"/>
      <c r="M20" s="103"/>
      <c r="N20" s="103"/>
      <c r="O20" s="103"/>
      <c r="P20" s="103"/>
      <c r="Q20" s="7"/>
      <c r="R20" s="7"/>
      <c r="S20" s="1">
        <f t="shared" si="1"/>
        <v>500</v>
      </c>
      <c r="T20" s="1">
        <f t="shared" si="4"/>
        <v>500</v>
      </c>
      <c r="U20" s="4">
        <f t="shared" si="2"/>
        <v>500</v>
      </c>
      <c r="V20" s="4">
        <f t="shared" si="3"/>
        <v>490</v>
      </c>
      <c r="X20" s="2" t="s">
        <v>5</v>
      </c>
      <c r="Y20" s="2">
        <v>20001</v>
      </c>
      <c r="Z20" s="2">
        <v>25000</v>
      </c>
      <c r="AA20" s="2">
        <v>500</v>
      </c>
    </row>
    <row r="21" spans="1:27" ht="26.45" customHeight="1" x14ac:dyDescent="0.25">
      <c r="A21" s="57"/>
      <c r="B21" s="57"/>
      <c r="C21" s="57"/>
      <c r="D21" s="57"/>
      <c r="E21" s="119"/>
      <c r="F21" s="30"/>
      <c r="G21" s="30"/>
      <c r="H21" s="1"/>
      <c r="I21" s="30"/>
      <c r="J21" s="103"/>
      <c r="K21" s="103"/>
      <c r="L21" s="103"/>
      <c r="M21" s="103"/>
      <c r="N21" s="103"/>
      <c r="O21" s="103"/>
      <c r="P21" s="103"/>
      <c r="Q21" s="7"/>
      <c r="R21" s="7"/>
      <c r="S21" s="1">
        <f t="shared" si="1"/>
        <v>500</v>
      </c>
      <c r="T21" s="1">
        <f t="shared" si="4"/>
        <v>500</v>
      </c>
      <c r="U21" s="4">
        <f t="shared" si="2"/>
        <v>500</v>
      </c>
      <c r="V21" s="4">
        <f t="shared" si="3"/>
        <v>490</v>
      </c>
      <c r="X21" s="2" t="s">
        <v>5</v>
      </c>
      <c r="Y21" s="2">
        <v>25001</v>
      </c>
      <c r="Z21" s="2">
        <v>30000</v>
      </c>
      <c r="AA21" s="2">
        <v>500</v>
      </c>
    </row>
    <row r="22" spans="1:27" ht="26.45" customHeight="1" x14ac:dyDescent="0.25">
      <c r="A22" s="57"/>
      <c r="B22" s="57"/>
      <c r="C22" s="57"/>
      <c r="D22" s="57"/>
      <c r="E22" s="119"/>
      <c r="F22" s="30"/>
      <c r="G22" s="30"/>
      <c r="H22" s="1"/>
      <c r="I22" s="30"/>
      <c r="J22" s="103"/>
      <c r="K22" s="103"/>
      <c r="L22" s="103"/>
      <c r="M22" s="103"/>
      <c r="N22" s="103"/>
      <c r="O22" s="103"/>
      <c r="P22" s="103"/>
      <c r="Q22" s="7"/>
      <c r="R22" s="7"/>
      <c r="S22" s="1">
        <f t="shared" si="1"/>
        <v>500</v>
      </c>
      <c r="T22" s="1">
        <f t="shared" si="4"/>
        <v>500</v>
      </c>
      <c r="U22" s="4">
        <f t="shared" si="2"/>
        <v>500</v>
      </c>
      <c r="V22" s="4">
        <f t="shared" si="3"/>
        <v>490</v>
      </c>
      <c r="X22" s="2" t="s">
        <v>5</v>
      </c>
      <c r="Y22" s="2">
        <v>30001</v>
      </c>
      <c r="Z22" s="2">
        <v>35000</v>
      </c>
      <c r="AA22" s="2">
        <v>500</v>
      </c>
    </row>
    <row r="23" spans="1:27" ht="26.45" customHeight="1" x14ac:dyDescent="0.25">
      <c r="A23" s="57"/>
      <c r="B23" s="57"/>
      <c r="C23" s="57"/>
      <c r="D23" s="57"/>
      <c r="E23" s="119"/>
      <c r="F23" s="30"/>
      <c r="G23" s="30"/>
      <c r="H23" s="1"/>
      <c r="I23" s="30"/>
      <c r="J23" s="103"/>
      <c r="K23" s="103"/>
      <c r="L23" s="103"/>
      <c r="M23" s="103"/>
      <c r="N23" s="103"/>
      <c r="O23" s="103"/>
      <c r="P23" s="103"/>
      <c r="Q23" s="7"/>
      <c r="R23" s="7"/>
      <c r="S23" s="1">
        <f t="shared" si="1"/>
        <v>500</v>
      </c>
      <c r="T23" s="1">
        <f t="shared" si="4"/>
        <v>500</v>
      </c>
      <c r="U23" s="4">
        <f t="shared" si="2"/>
        <v>500</v>
      </c>
      <c r="V23" s="4">
        <f t="shared" si="3"/>
        <v>490</v>
      </c>
      <c r="X23" s="2" t="s">
        <v>5</v>
      </c>
      <c r="Y23" s="2">
        <v>35001</v>
      </c>
      <c r="Z23" s="2">
        <v>42000</v>
      </c>
      <c r="AA23" s="2">
        <v>500</v>
      </c>
    </row>
    <row r="24" spans="1:27" ht="26.45" customHeight="1" x14ac:dyDescent="0.25">
      <c r="A24" s="56"/>
      <c r="B24" s="56"/>
      <c r="C24" s="56"/>
      <c r="D24" s="56"/>
      <c r="E24" s="112"/>
      <c r="F24" s="103"/>
      <c r="G24" s="103"/>
      <c r="H24" s="10"/>
      <c r="I24" s="103"/>
      <c r="J24" s="103"/>
      <c r="K24" s="103"/>
      <c r="L24" s="103"/>
      <c r="M24" s="103"/>
      <c r="N24" s="103"/>
      <c r="O24" s="103"/>
      <c r="P24" s="103"/>
      <c r="Q24" s="7"/>
      <c r="R24" s="7"/>
      <c r="S24" s="1">
        <f t="shared" si="1"/>
        <v>500</v>
      </c>
      <c r="T24" s="1">
        <f t="shared" si="4"/>
        <v>500</v>
      </c>
      <c r="U24" s="4">
        <f t="shared" si="2"/>
        <v>500</v>
      </c>
      <c r="V24" s="4">
        <f t="shared" si="3"/>
        <v>490</v>
      </c>
      <c r="X24" s="2" t="s">
        <v>5</v>
      </c>
      <c r="Y24" s="2">
        <v>42001</v>
      </c>
      <c r="Z24" s="2">
        <v>50000</v>
      </c>
      <c r="AA24" s="2">
        <v>500</v>
      </c>
    </row>
    <row r="25" spans="1:27" ht="26.45" customHeight="1" x14ac:dyDescent="0.25">
      <c r="A25" s="56"/>
      <c r="B25" s="56"/>
      <c r="C25" s="56"/>
      <c r="D25" s="56"/>
      <c r="E25" s="112"/>
      <c r="F25" s="103"/>
      <c r="G25" s="103"/>
      <c r="H25" s="10"/>
      <c r="I25" s="103"/>
      <c r="J25" s="103"/>
      <c r="K25" s="103"/>
      <c r="L25" s="103"/>
      <c r="M25" s="103"/>
      <c r="N25" s="103"/>
      <c r="O25" s="103"/>
      <c r="P25" s="103"/>
      <c r="Q25" s="7"/>
      <c r="R25" s="7"/>
      <c r="S25" s="1">
        <f t="shared" si="1"/>
        <v>500</v>
      </c>
      <c r="T25" s="1">
        <f t="shared" si="4"/>
        <v>500</v>
      </c>
      <c r="U25" s="4">
        <f t="shared" si="2"/>
        <v>500</v>
      </c>
      <c r="V25" s="4">
        <f t="shared" si="3"/>
        <v>490</v>
      </c>
      <c r="X25" s="2" t="s">
        <v>6</v>
      </c>
      <c r="Y25" s="2">
        <v>50001</v>
      </c>
      <c r="AA25" s="2">
        <v>500</v>
      </c>
    </row>
    <row r="26" spans="1:27" ht="26.45" customHeight="1" x14ac:dyDescent="0.25">
      <c r="A26" s="57"/>
      <c r="B26" s="57"/>
      <c r="C26" s="57"/>
      <c r="D26" s="57"/>
      <c r="E26" s="119"/>
      <c r="F26" s="30"/>
      <c r="G26" s="30"/>
      <c r="H26" s="1"/>
      <c r="I26" s="30"/>
      <c r="J26" s="103"/>
      <c r="K26" s="103"/>
      <c r="L26" s="103"/>
      <c r="M26" s="103"/>
      <c r="N26" s="103"/>
      <c r="O26" s="103"/>
      <c r="P26" s="103"/>
      <c r="Q26" s="7"/>
      <c r="R26" s="7"/>
      <c r="S26" s="1">
        <f t="shared" si="1"/>
        <v>500</v>
      </c>
      <c r="T26" s="1">
        <f t="shared" si="4"/>
        <v>500</v>
      </c>
      <c r="U26" s="4">
        <f t="shared" si="2"/>
        <v>500</v>
      </c>
      <c r="V26" s="4">
        <f t="shared" si="3"/>
        <v>490</v>
      </c>
    </row>
    <row r="27" spans="1:27" ht="26.45" customHeight="1" x14ac:dyDescent="0.25">
      <c r="A27" s="56"/>
      <c r="B27" s="56"/>
      <c r="C27" s="56"/>
      <c r="D27" s="56"/>
      <c r="E27" s="112"/>
      <c r="F27" s="103"/>
      <c r="G27" s="103"/>
      <c r="H27" s="10"/>
      <c r="I27" s="103"/>
      <c r="J27" s="103"/>
      <c r="K27" s="103"/>
      <c r="L27" s="103"/>
      <c r="M27" s="103"/>
      <c r="N27" s="103"/>
      <c r="O27" s="103"/>
      <c r="P27" s="103"/>
      <c r="Q27" s="7"/>
      <c r="R27" s="7"/>
      <c r="S27" s="1">
        <f t="shared" si="1"/>
        <v>500</v>
      </c>
      <c r="T27" s="1">
        <f t="shared" si="4"/>
        <v>500</v>
      </c>
      <c r="U27" s="4">
        <f t="shared" si="2"/>
        <v>500</v>
      </c>
      <c r="V27" s="4">
        <f t="shared" si="3"/>
        <v>490</v>
      </c>
    </row>
    <row r="28" spans="1:27" s="5" customFormat="1" ht="26.45" customHeight="1" x14ac:dyDescent="0.25">
      <c r="A28" s="56"/>
      <c r="B28" s="56"/>
      <c r="C28" s="56"/>
      <c r="D28" s="56"/>
      <c r="E28" s="112"/>
      <c r="F28" s="103"/>
      <c r="G28" s="103"/>
      <c r="H28" s="10"/>
      <c r="I28" s="103"/>
      <c r="J28" s="103"/>
      <c r="K28" s="103"/>
      <c r="L28" s="103"/>
      <c r="M28" s="103"/>
      <c r="N28" s="103"/>
      <c r="O28" s="103"/>
      <c r="P28" s="103"/>
      <c r="Q28" s="7"/>
      <c r="R28" s="7"/>
      <c r="S28" s="10">
        <f t="shared" si="1"/>
        <v>500</v>
      </c>
      <c r="T28" s="10">
        <f t="shared" si="4"/>
        <v>500</v>
      </c>
      <c r="U28" s="3">
        <f t="shared" si="2"/>
        <v>500</v>
      </c>
      <c r="V28" s="3">
        <f t="shared" si="3"/>
        <v>490</v>
      </c>
    </row>
    <row r="29" spans="1:27" ht="26.45" customHeight="1" x14ac:dyDescent="0.25">
      <c r="A29" s="57"/>
      <c r="B29" s="57"/>
      <c r="C29" s="57"/>
      <c r="D29" s="57"/>
      <c r="E29" s="119"/>
      <c r="F29" s="30"/>
      <c r="G29" s="30"/>
      <c r="H29" s="1"/>
      <c r="I29" s="30"/>
      <c r="J29" s="103"/>
      <c r="K29" s="103"/>
      <c r="L29" s="103"/>
      <c r="M29" s="103"/>
      <c r="N29" s="103"/>
      <c r="O29" s="103"/>
      <c r="P29" s="103"/>
      <c r="Q29" s="7"/>
      <c r="R29" s="7"/>
      <c r="S29" s="1">
        <f t="shared" si="1"/>
        <v>500</v>
      </c>
      <c r="T29" s="1">
        <f t="shared" si="4"/>
        <v>500</v>
      </c>
      <c r="U29" s="4">
        <f t="shared" si="2"/>
        <v>500</v>
      </c>
      <c r="V29" s="4">
        <f t="shared" si="3"/>
        <v>490</v>
      </c>
    </row>
    <row r="30" spans="1:27" ht="26.45" customHeight="1" x14ac:dyDescent="0.25">
      <c r="A30" s="57"/>
      <c r="B30" s="57"/>
      <c r="C30" s="57"/>
      <c r="D30" s="56"/>
      <c r="E30" s="112"/>
      <c r="F30" s="103"/>
      <c r="G30" s="103"/>
      <c r="H30" s="59"/>
      <c r="I30" s="103"/>
      <c r="J30" s="103"/>
      <c r="K30" s="103"/>
      <c r="L30" s="103"/>
      <c r="M30" s="103"/>
      <c r="N30" s="103"/>
      <c r="O30" s="103"/>
      <c r="P30" s="49"/>
      <c r="Q30" s="7"/>
      <c r="R30" s="7"/>
      <c r="S30" s="1">
        <f t="shared" si="1"/>
        <v>500</v>
      </c>
      <c r="T30" s="1">
        <f t="shared" si="4"/>
        <v>500</v>
      </c>
      <c r="U30" s="4">
        <f t="shared" si="2"/>
        <v>500</v>
      </c>
      <c r="V30" s="4">
        <f t="shared" si="3"/>
        <v>490</v>
      </c>
    </row>
    <row r="31" spans="1:27" ht="26.45" customHeight="1" x14ac:dyDescent="0.25">
      <c r="A31" s="57"/>
      <c r="B31" s="57"/>
      <c r="C31" s="57"/>
      <c r="D31" s="57"/>
      <c r="E31" s="119"/>
      <c r="F31" s="30"/>
      <c r="G31" s="103"/>
      <c r="H31" s="1"/>
      <c r="I31" s="30"/>
      <c r="J31" s="103"/>
      <c r="K31" s="103"/>
      <c r="L31" s="103"/>
      <c r="M31" s="103"/>
      <c r="N31" s="103"/>
      <c r="O31" s="103"/>
      <c r="P31" s="49"/>
      <c r="Q31" s="7"/>
      <c r="R31" s="7"/>
      <c r="S31" s="1">
        <f t="shared" si="1"/>
        <v>500</v>
      </c>
      <c r="T31" s="1">
        <f t="shared" si="4"/>
        <v>500</v>
      </c>
      <c r="U31" s="4">
        <f t="shared" si="2"/>
        <v>500</v>
      </c>
      <c r="V31" s="4">
        <f t="shared" si="3"/>
        <v>490</v>
      </c>
    </row>
    <row r="32" spans="1:27" ht="26.45" customHeight="1" x14ac:dyDescent="0.25">
      <c r="A32" s="57"/>
      <c r="B32" s="57"/>
      <c r="C32" s="57"/>
      <c r="D32" s="57"/>
      <c r="E32" s="119"/>
      <c r="F32" s="30"/>
      <c r="G32" s="30"/>
      <c r="H32" s="1"/>
      <c r="I32" s="30"/>
      <c r="J32" s="103"/>
      <c r="K32" s="103"/>
      <c r="L32" s="103"/>
      <c r="M32" s="103"/>
      <c r="N32" s="103"/>
      <c r="O32" s="103"/>
      <c r="P32" s="103"/>
      <c r="Q32" s="7"/>
      <c r="R32" s="7"/>
      <c r="S32" s="1">
        <f t="shared" si="1"/>
        <v>500</v>
      </c>
      <c r="T32" s="1">
        <f t="shared" si="4"/>
        <v>500</v>
      </c>
      <c r="U32" s="4">
        <f t="shared" si="2"/>
        <v>500</v>
      </c>
      <c r="V32" s="4">
        <f t="shared" si="3"/>
        <v>490</v>
      </c>
    </row>
    <row r="33" spans="1:22" ht="26.45" customHeight="1" x14ac:dyDescent="0.25">
      <c r="A33" s="57"/>
      <c r="B33" s="57"/>
      <c r="C33" s="57"/>
      <c r="D33" s="57"/>
      <c r="E33" s="119"/>
      <c r="F33" s="30"/>
      <c r="G33" s="30"/>
      <c r="H33" s="1"/>
      <c r="I33" s="30"/>
      <c r="J33" s="103"/>
      <c r="K33" s="103"/>
      <c r="L33" s="103"/>
      <c r="M33" s="103"/>
      <c r="N33" s="103"/>
      <c r="O33" s="103"/>
      <c r="P33" s="103"/>
      <c r="Q33" s="7"/>
      <c r="R33" s="7"/>
      <c r="S33" s="1">
        <f t="shared" si="1"/>
        <v>500</v>
      </c>
      <c r="T33" s="1">
        <f t="shared" si="4"/>
        <v>500</v>
      </c>
      <c r="U33" s="4">
        <f t="shared" si="2"/>
        <v>500</v>
      </c>
      <c r="V33" s="4">
        <f t="shared" si="3"/>
        <v>490</v>
      </c>
    </row>
    <row r="34" spans="1:22" ht="26.45" customHeight="1" x14ac:dyDescent="0.25">
      <c r="A34" s="57"/>
      <c r="B34" s="57"/>
      <c r="C34" s="57"/>
      <c r="D34" s="24"/>
      <c r="E34" s="61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7"/>
      <c r="R34" s="7"/>
      <c r="S34" s="1">
        <f t="shared" si="1"/>
        <v>500</v>
      </c>
      <c r="T34" s="1">
        <f t="shared" si="4"/>
        <v>500</v>
      </c>
      <c r="U34" s="4">
        <f t="shared" si="2"/>
        <v>500</v>
      </c>
      <c r="V34" s="4">
        <f t="shared" si="3"/>
        <v>490</v>
      </c>
    </row>
    <row r="35" spans="1:22" ht="26.45" customHeight="1" x14ac:dyDescent="0.25">
      <c r="A35" s="56"/>
      <c r="B35" s="56"/>
      <c r="C35" s="56"/>
      <c r="D35" s="24"/>
      <c r="E35" s="61"/>
      <c r="F35" s="103"/>
      <c r="G35" s="103"/>
      <c r="H35" s="59"/>
      <c r="I35" s="103"/>
      <c r="J35" s="103"/>
      <c r="K35" s="103"/>
      <c r="L35" s="103"/>
      <c r="M35" s="103"/>
      <c r="N35" s="103"/>
      <c r="O35" s="103"/>
      <c r="P35" s="103"/>
      <c r="Q35" s="7"/>
      <c r="R35" s="7"/>
      <c r="S35" s="1">
        <f t="shared" ref="S35:S66" si="5">IF(AND(F35=1,G35="IN CORSO"),V35,IF(AND(F35=2,I35&gt;=10,G35="IN CORSO"),V35,IF(AND(F35=1,G35="FUORI CORSO",I35&gt;=25),V35,T35)))</f>
        <v>500</v>
      </c>
      <c r="T35" s="1">
        <f t="shared" si="4"/>
        <v>500</v>
      </c>
      <c r="U35" s="4">
        <f t="shared" ref="U35:U66" si="6">IF(AND(H35&gt;=$Y$18,H35&lt;=$Z$18),$AA$18,IF(AND(H35&gt;=$Y$19,H35&lt;=$Z$19),(((H35-$Z$4)*0.07)+0.5*((H35-$Z$4)*0.07)),IF(AND(H35&gt;=$Y$20,H35&lt;=$Z$20),$AA$20,IF(AND(H35&gt;=$Y$21,H35&lt;=$Z$21),$AA$21,IF(AND(H35&gt;=$Y$22,H35&lt;=$Z$22),$AA$22,IF(AND(H35&gt;=$Y$23,H35&lt;=$Z$23),$AA$23,IF(AND(H35&gt;=$Y$24,H35&lt;=$Z$24),$AA$24,IF(H35&gt;=$Y$25,$AA$25,IF(H35="NO ISEE",$AA$25,$AA$25)))))))))</f>
        <v>500</v>
      </c>
      <c r="V35" s="4">
        <f t="shared" ref="V35:V66" si="7">IF(AND(H35&gt;=$Y$4,H35&lt;=$Z$4),$AA$4,IF(AND(H35&gt;=$Y$5,H35&lt;=$Z$5),((H35-$Z$4)*0.07),IF(AND(H35&gt;=$Y$6,H35&lt;=$Z$6),$AA$6,IF(AND(H35&gt;=$Y$7,H35&lt;=$Z$7),$AA$7,IF(AND(H35&gt;=$Y$8,H35&lt;=$Z$8),$AA$8,IF(AND(H35&gt;=$Y$9,H35&lt;=$Z$9),$AA$9,IF(AND(H35&gt;=$Y$10,H35&lt;=$Z$10),$AA$10,IF(H35&gt;=$Y$11,$AA$11,IF(H35="NO ISEE",$AA$11,$AA$11)))))))))</f>
        <v>490</v>
      </c>
    </row>
    <row r="36" spans="1:22" s="5" customFormat="1" ht="26.45" customHeight="1" x14ac:dyDescent="0.25">
      <c r="A36" s="56"/>
      <c r="B36" s="56"/>
      <c r="C36" s="56"/>
      <c r="D36" s="56"/>
      <c r="E36" s="112"/>
      <c r="F36" s="103"/>
      <c r="G36" s="103"/>
      <c r="H36" s="10"/>
      <c r="I36" s="103"/>
      <c r="J36" s="103"/>
      <c r="K36" s="103"/>
      <c r="L36" s="103"/>
      <c r="M36" s="103"/>
      <c r="N36" s="103"/>
      <c r="O36" s="103"/>
      <c r="P36" s="103"/>
      <c r="Q36" s="7"/>
      <c r="R36" s="7"/>
      <c r="S36" s="10">
        <f t="shared" si="5"/>
        <v>500</v>
      </c>
      <c r="T36" s="10">
        <f t="shared" si="4"/>
        <v>500</v>
      </c>
      <c r="U36" s="3">
        <f t="shared" si="6"/>
        <v>500</v>
      </c>
      <c r="V36" s="3">
        <f t="shared" si="7"/>
        <v>490</v>
      </c>
    </row>
    <row r="37" spans="1:22" ht="26.45" customHeight="1" x14ac:dyDescent="0.25">
      <c r="A37" s="57"/>
      <c r="B37" s="57"/>
      <c r="C37" s="57"/>
      <c r="D37" s="57"/>
      <c r="E37" s="119"/>
      <c r="F37" s="30"/>
      <c r="G37" s="30"/>
      <c r="H37" s="1"/>
      <c r="I37" s="30"/>
      <c r="J37" s="103"/>
      <c r="K37" s="103"/>
      <c r="L37" s="103"/>
      <c r="M37" s="103"/>
      <c r="N37" s="103"/>
      <c r="O37" s="103"/>
      <c r="P37" s="103"/>
      <c r="Q37" s="7"/>
      <c r="R37" s="7"/>
      <c r="S37" s="1">
        <f t="shared" si="5"/>
        <v>500</v>
      </c>
      <c r="T37" s="1">
        <f t="shared" si="4"/>
        <v>500</v>
      </c>
      <c r="U37" s="4">
        <f t="shared" si="6"/>
        <v>500</v>
      </c>
      <c r="V37" s="4">
        <f t="shared" si="7"/>
        <v>490</v>
      </c>
    </row>
    <row r="38" spans="1:22" ht="26.45" customHeight="1" x14ac:dyDescent="0.25">
      <c r="A38" s="56"/>
      <c r="B38" s="56"/>
      <c r="C38" s="56"/>
      <c r="D38" s="56"/>
      <c r="E38" s="112"/>
      <c r="F38" s="103"/>
      <c r="G38" s="103"/>
      <c r="H38" s="10"/>
      <c r="I38" s="103"/>
      <c r="J38" s="103"/>
      <c r="K38" s="103"/>
      <c r="L38" s="103"/>
      <c r="M38" s="103"/>
      <c r="N38" s="103"/>
      <c r="O38" s="103"/>
      <c r="P38" s="103"/>
      <c r="Q38" s="7"/>
      <c r="R38" s="7"/>
      <c r="S38" s="1">
        <f t="shared" si="5"/>
        <v>500</v>
      </c>
      <c r="T38" s="1">
        <f t="shared" si="4"/>
        <v>500</v>
      </c>
      <c r="U38" s="4">
        <f t="shared" si="6"/>
        <v>500</v>
      </c>
      <c r="V38" s="4">
        <f t="shared" si="7"/>
        <v>490</v>
      </c>
    </row>
    <row r="39" spans="1:22" ht="26.45" customHeight="1" x14ac:dyDescent="0.25">
      <c r="A39" s="56"/>
      <c r="B39" s="56"/>
      <c r="C39" s="56"/>
      <c r="D39" s="56"/>
      <c r="E39" s="112"/>
      <c r="F39" s="103"/>
      <c r="G39" s="103"/>
      <c r="H39" s="10"/>
      <c r="I39" s="103"/>
      <c r="J39" s="103"/>
      <c r="K39" s="103"/>
      <c r="L39" s="103"/>
      <c r="M39" s="103"/>
      <c r="N39" s="103"/>
      <c r="O39" s="103"/>
      <c r="P39" s="103"/>
      <c r="Q39" s="7"/>
      <c r="R39" s="7"/>
      <c r="S39" s="1">
        <f t="shared" si="5"/>
        <v>500</v>
      </c>
      <c r="T39" s="1">
        <f t="shared" si="4"/>
        <v>500</v>
      </c>
      <c r="U39" s="4">
        <f t="shared" si="6"/>
        <v>500</v>
      </c>
      <c r="V39" s="4">
        <f t="shared" si="7"/>
        <v>490</v>
      </c>
    </row>
    <row r="40" spans="1:22" ht="26.45" customHeight="1" x14ac:dyDescent="0.25">
      <c r="A40" s="56"/>
      <c r="B40" s="56"/>
      <c r="C40" s="56"/>
      <c r="D40" s="56"/>
      <c r="E40" s="112"/>
      <c r="F40" s="103"/>
      <c r="G40" s="103"/>
      <c r="H40" s="10"/>
      <c r="I40" s="103"/>
      <c r="J40" s="103"/>
      <c r="K40" s="103"/>
      <c r="L40" s="103"/>
      <c r="M40" s="103"/>
      <c r="N40" s="103"/>
      <c r="O40" s="103"/>
      <c r="P40" s="103"/>
      <c r="Q40" s="7"/>
      <c r="R40" s="7"/>
      <c r="S40" s="1">
        <f t="shared" si="5"/>
        <v>500</v>
      </c>
      <c r="T40" s="1">
        <f t="shared" si="4"/>
        <v>500</v>
      </c>
      <c r="U40" s="4">
        <f t="shared" si="6"/>
        <v>500</v>
      </c>
      <c r="V40" s="4">
        <f t="shared" si="7"/>
        <v>490</v>
      </c>
    </row>
    <row r="41" spans="1:22" ht="26.45" customHeight="1" x14ac:dyDescent="0.25">
      <c r="A41" s="57"/>
      <c r="B41" s="57"/>
      <c r="C41" s="57"/>
      <c r="D41" s="57"/>
      <c r="E41" s="119"/>
      <c r="F41" s="30"/>
      <c r="G41" s="30"/>
      <c r="H41" s="1"/>
      <c r="I41" s="30"/>
      <c r="J41" s="103"/>
      <c r="K41" s="103"/>
      <c r="L41" s="103"/>
      <c r="M41" s="103"/>
      <c r="N41" s="103"/>
      <c r="O41" s="103"/>
      <c r="P41" s="103"/>
      <c r="Q41" s="7"/>
      <c r="R41" s="7"/>
      <c r="S41" s="1">
        <f t="shared" si="5"/>
        <v>500</v>
      </c>
      <c r="T41" s="1">
        <f t="shared" si="4"/>
        <v>500</v>
      </c>
      <c r="U41" s="4">
        <f t="shared" si="6"/>
        <v>500</v>
      </c>
      <c r="V41" s="4">
        <f t="shared" si="7"/>
        <v>490</v>
      </c>
    </row>
    <row r="42" spans="1:22" ht="26.45" customHeight="1" x14ac:dyDescent="0.25">
      <c r="A42" s="57"/>
      <c r="B42" s="57"/>
      <c r="C42" s="57"/>
      <c r="D42" s="120"/>
      <c r="E42" s="120"/>
      <c r="F42" s="30"/>
      <c r="G42" s="30"/>
      <c r="H42" s="30"/>
      <c r="I42" s="30"/>
      <c r="J42" s="103"/>
      <c r="K42" s="30"/>
      <c r="L42" s="103"/>
      <c r="M42" s="30"/>
      <c r="N42" s="30"/>
      <c r="O42" s="30"/>
      <c r="P42" s="30"/>
      <c r="Q42" s="4"/>
      <c r="R42" s="7"/>
      <c r="S42" s="1">
        <f t="shared" si="5"/>
        <v>500</v>
      </c>
      <c r="T42" s="1">
        <f t="shared" si="4"/>
        <v>500</v>
      </c>
      <c r="U42" s="4">
        <f t="shared" si="6"/>
        <v>500</v>
      </c>
      <c r="V42" s="4">
        <f t="shared" si="7"/>
        <v>490</v>
      </c>
    </row>
    <row r="43" spans="1:22" ht="26.45" customHeight="1" x14ac:dyDescent="0.25">
      <c r="A43" s="57"/>
      <c r="B43" s="57"/>
      <c r="C43" s="57"/>
      <c r="D43" s="57"/>
      <c r="E43" s="119"/>
      <c r="F43" s="30"/>
      <c r="G43" s="30"/>
      <c r="H43" s="1"/>
      <c r="I43" s="30"/>
      <c r="J43" s="103"/>
      <c r="K43" s="103"/>
      <c r="L43" s="103"/>
      <c r="M43" s="103"/>
      <c r="N43" s="103"/>
      <c r="O43" s="103"/>
      <c r="P43" s="103"/>
      <c r="Q43" s="7"/>
      <c r="R43" s="7"/>
      <c r="S43" s="1">
        <f t="shared" si="5"/>
        <v>500</v>
      </c>
      <c r="T43" s="1">
        <f t="shared" si="4"/>
        <v>500</v>
      </c>
      <c r="U43" s="4">
        <f t="shared" si="6"/>
        <v>500</v>
      </c>
      <c r="V43" s="4">
        <f t="shared" si="7"/>
        <v>490</v>
      </c>
    </row>
    <row r="44" spans="1:22" ht="26.45" customHeight="1" x14ac:dyDescent="0.25">
      <c r="A44" s="57"/>
      <c r="B44" s="57"/>
      <c r="C44" s="57"/>
      <c r="D44" s="57"/>
      <c r="E44" s="119"/>
      <c r="F44" s="30"/>
      <c r="G44" s="30"/>
      <c r="H44" s="1"/>
      <c r="I44" s="30"/>
      <c r="J44" s="103"/>
      <c r="K44" s="103"/>
      <c r="L44" s="103"/>
      <c r="M44" s="103"/>
      <c r="N44" s="103"/>
      <c r="O44" s="103"/>
      <c r="P44" s="103"/>
      <c r="Q44" s="7"/>
      <c r="R44" s="7"/>
      <c r="S44" s="1">
        <f t="shared" si="5"/>
        <v>500</v>
      </c>
      <c r="T44" s="1">
        <f t="shared" si="4"/>
        <v>500</v>
      </c>
      <c r="U44" s="4">
        <f t="shared" si="6"/>
        <v>500</v>
      </c>
      <c r="V44" s="4">
        <f t="shared" si="7"/>
        <v>490</v>
      </c>
    </row>
    <row r="45" spans="1:22" s="5" customFormat="1" ht="26.45" customHeight="1" x14ac:dyDescent="0.25">
      <c r="A45" s="56"/>
      <c r="B45" s="56"/>
      <c r="C45" s="56"/>
      <c r="D45" s="56"/>
      <c r="E45" s="112"/>
      <c r="F45" s="103"/>
      <c r="G45" s="103"/>
      <c r="H45" s="10"/>
      <c r="I45" s="103"/>
      <c r="J45" s="103"/>
      <c r="K45" s="103"/>
      <c r="L45" s="103"/>
      <c r="M45" s="103"/>
      <c r="N45" s="103"/>
      <c r="O45" s="103"/>
      <c r="P45" s="103"/>
      <c r="Q45" s="7"/>
      <c r="R45" s="7"/>
      <c r="S45" s="10">
        <f t="shared" si="5"/>
        <v>500</v>
      </c>
      <c r="T45" s="10">
        <f t="shared" si="4"/>
        <v>500</v>
      </c>
      <c r="U45" s="3">
        <f t="shared" si="6"/>
        <v>500</v>
      </c>
      <c r="V45" s="3">
        <f t="shared" si="7"/>
        <v>490</v>
      </c>
    </row>
    <row r="46" spans="1:22" s="5" customFormat="1" ht="26.45" customHeight="1" x14ac:dyDescent="0.25">
      <c r="A46" s="56"/>
      <c r="B46" s="56"/>
      <c r="C46" s="56"/>
      <c r="D46" s="56"/>
      <c r="E46" s="112"/>
      <c r="F46" s="103"/>
      <c r="G46" s="103"/>
      <c r="H46" s="10"/>
      <c r="I46" s="103"/>
      <c r="J46" s="103"/>
      <c r="K46" s="103"/>
      <c r="L46" s="103"/>
      <c r="M46" s="103"/>
      <c r="N46" s="103"/>
      <c r="O46" s="103"/>
      <c r="P46" s="103"/>
      <c r="Q46" s="7"/>
      <c r="R46" s="7"/>
      <c r="S46" s="10">
        <f t="shared" si="5"/>
        <v>500</v>
      </c>
      <c r="T46" s="10">
        <f t="shared" si="4"/>
        <v>500</v>
      </c>
      <c r="U46" s="3">
        <f t="shared" si="6"/>
        <v>500</v>
      </c>
      <c r="V46" s="3">
        <f t="shared" si="7"/>
        <v>490</v>
      </c>
    </row>
    <row r="47" spans="1:22" ht="26.45" customHeight="1" x14ac:dyDescent="0.25">
      <c r="A47" s="56"/>
      <c r="B47" s="56"/>
      <c r="C47" s="56"/>
      <c r="D47" s="56"/>
      <c r="E47" s="112"/>
      <c r="F47" s="103"/>
      <c r="G47" s="103"/>
      <c r="H47" s="10"/>
      <c r="I47" s="30"/>
      <c r="J47" s="103"/>
      <c r="K47" s="103"/>
      <c r="L47" s="103"/>
      <c r="M47" s="103"/>
      <c r="N47" s="103"/>
      <c r="O47" s="103"/>
      <c r="P47" s="103"/>
      <c r="Q47" s="8"/>
      <c r="R47" s="7"/>
      <c r="S47" s="1">
        <f t="shared" si="5"/>
        <v>500</v>
      </c>
      <c r="T47" s="1">
        <f t="shared" si="4"/>
        <v>500</v>
      </c>
      <c r="U47" s="4">
        <f t="shared" si="6"/>
        <v>500</v>
      </c>
      <c r="V47" s="4">
        <f t="shared" si="7"/>
        <v>490</v>
      </c>
    </row>
    <row r="48" spans="1:22" s="5" customFormat="1" ht="26.45" customHeight="1" x14ac:dyDescent="0.25">
      <c r="A48" s="56"/>
      <c r="B48" s="56"/>
      <c r="C48" s="56"/>
      <c r="D48" s="56"/>
      <c r="E48" s="112"/>
      <c r="F48" s="103"/>
      <c r="G48" s="103"/>
      <c r="H48" s="10"/>
      <c r="I48" s="103"/>
      <c r="J48" s="103"/>
      <c r="K48" s="103"/>
      <c r="L48" s="103"/>
      <c r="M48" s="103"/>
      <c r="N48" s="103"/>
      <c r="O48" s="103"/>
      <c r="P48" s="103"/>
      <c r="Q48" s="7"/>
      <c r="R48" s="7"/>
      <c r="S48" s="10">
        <f t="shared" si="5"/>
        <v>500</v>
      </c>
      <c r="T48" s="10">
        <f t="shared" si="4"/>
        <v>500</v>
      </c>
      <c r="U48" s="3">
        <f t="shared" si="6"/>
        <v>500</v>
      </c>
      <c r="V48" s="3">
        <f t="shared" si="7"/>
        <v>490</v>
      </c>
    </row>
    <row r="49" spans="1:22" s="5" customFormat="1" ht="26.45" customHeight="1" x14ac:dyDescent="0.25">
      <c r="A49" s="56"/>
      <c r="B49" s="56"/>
      <c r="C49" s="56"/>
      <c r="D49" s="56"/>
      <c r="E49" s="112"/>
      <c r="F49" s="103"/>
      <c r="G49" s="103"/>
      <c r="H49" s="10"/>
      <c r="I49" s="103"/>
      <c r="J49" s="103"/>
      <c r="K49" s="103"/>
      <c r="L49" s="103"/>
      <c r="M49" s="103"/>
      <c r="N49" s="103"/>
      <c r="O49" s="103"/>
      <c r="P49" s="103"/>
      <c r="Q49" s="7"/>
      <c r="R49" s="7"/>
      <c r="S49" s="10">
        <f t="shared" si="5"/>
        <v>500</v>
      </c>
      <c r="T49" s="10">
        <f t="shared" si="4"/>
        <v>500</v>
      </c>
      <c r="U49" s="3">
        <f t="shared" si="6"/>
        <v>500</v>
      </c>
      <c r="V49" s="3">
        <f t="shared" si="7"/>
        <v>490</v>
      </c>
    </row>
    <row r="50" spans="1:22" ht="26.45" customHeight="1" x14ac:dyDescent="0.25">
      <c r="A50" s="57"/>
      <c r="B50" s="57"/>
      <c r="C50" s="57"/>
      <c r="D50" s="24"/>
      <c r="E50" s="61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70"/>
      <c r="R50" s="7"/>
      <c r="S50" s="1">
        <f t="shared" si="5"/>
        <v>500</v>
      </c>
      <c r="T50" s="1">
        <f t="shared" si="4"/>
        <v>500</v>
      </c>
      <c r="U50" s="4">
        <f t="shared" si="6"/>
        <v>500</v>
      </c>
      <c r="V50" s="4">
        <f t="shared" si="7"/>
        <v>490</v>
      </c>
    </row>
    <row r="51" spans="1:22" s="5" customFormat="1" ht="26.45" customHeight="1" x14ac:dyDescent="0.25">
      <c r="A51" s="56"/>
      <c r="B51" s="56"/>
      <c r="C51" s="56"/>
      <c r="D51" s="56"/>
      <c r="E51" s="112"/>
      <c r="F51" s="103"/>
      <c r="G51" s="103"/>
      <c r="H51" s="10"/>
      <c r="I51" s="103"/>
      <c r="J51" s="103"/>
      <c r="K51" s="103"/>
      <c r="L51" s="103"/>
      <c r="M51" s="103"/>
      <c r="N51" s="103"/>
      <c r="O51" s="103"/>
      <c r="P51" s="103"/>
      <c r="Q51" s="7"/>
      <c r="R51" s="7"/>
      <c r="S51" s="10">
        <f t="shared" si="5"/>
        <v>500</v>
      </c>
      <c r="T51" s="10">
        <f t="shared" si="4"/>
        <v>500</v>
      </c>
      <c r="U51" s="3">
        <f t="shared" si="6"/>
        <v>500</v>
      </c>
      <c r="V51" s="3">
        <f t="shared" si="7"/>
        <v>490</v>
      </c>
    </row>
    <row r="52" spans="1:22" ht="26.45" customHeight="1" x14ac:dyDescent="0.25">
      <c r="A52" s="57"/>
      <c r="B52" s="57"/>
      <c r="C52" s="57"/>
      <c r="D52" s="57"/>
      <c r="E52" s="119"/>
      <c r="F52" s="30"/>
      <c r="G52" s="30"/>
      <c r="H52" s="1"/>
      <c r="I52" s="30"/>
      <c r="J52" s="103"/>
      <c r="K52" s="103"/>
      <c r="L52" s="103"/>
      <c r="M52" s="103"/>
      <c r="N52" s="103"/>
      <c r="O52" s="103"/>
      <c r="P52" s="103"/>
      <c r="Q52" s="7"/>
      <c r="R52" s="7"/>
      <c r="S52" s="1">
        <f t="shared" si="5"/>
        <v>500</v>
      </c>
      <c r="T52" s="1">
        <f t="shared" si="4"/>
        <v>500</v>
      </c>
      <c r="U52" s="4">
        <f t="shared" si="6"/>
        <v>500</v>
      </c>
      <c r="V52" s="4">
        <f t="shared" si="7"/>
        <v>490</v>
      </c>
    </row>
    <row r="53" spans="1:22" ht="26.45" customHeight="1" x14ac:dyDescent="0.25">
      <c r="A53" s="57"/>
      <c r="B53" s="57"/>
      <c r="C53" s="57"/>
      <c r="D53" s="57"/>
      <c r="E53" s="119"/>
      <c r="F53" s="30"/>
      <c r="G53" s="30"/>
      <c r="H53" s="1"/>
      <c r="I53" s="30"/>
      <c r="J53" s="103"/>
      <c r="K53" s="103"/>
      <c r="L53" s="103"/>
      <c r="M53" s="103"/>
      <c r="N53" s="103"/>
      <c r="O53" s="103"/>
      <c r="P53" s="103"/>
      <c r="Q53" s="7"/>
      <c r="R53" s="7"/>
      <c r="S53" s="1">
        <f t="shared" si="5"/>
        <v>500</v>
      </c>
      <c r="T53" s="1">
        <f t="shared" si="4"/>
        <v>500</v>
      </c>
      <c r="U53" s="4">
        <f t="shared" si="6"/>
        <v>500</v>
      </c>
      <c r="V53" s="4">
        <f t="shared" si="7"/>
        <v>490</v>
      </c>
    </row>
    <row r="54" spans="1:22" ht="19.149999999999999" customHeight="1" x14ac:dyDescent="0.25">
      <c r="A54" s="57"/>
      <c r="B54" s="57"/>
      <c r="C54" s="57"/>
      <c r="D54" s="57"/>
      <c r="E54" s="119"/>
      <c r="F54" s="30"/>
      <c r="G54" s="30"/>
      <c r="H54" s="1"/>
      <c r="I54" s="30"/>
      <c r="J54" s="103"/>
      <c r="K54" s="103"/>
      <c r="L54" s="103"/>
      <c r="M54" s="103"/>
      <c r="N54" s="103"/>
      <c r="O54" s="103"/>
      <c r="P54" s="103"/>
      <c r="Q54" s="7"/>
      <c r="R54" s="7"/>
      <c r="S54" s="1">
        <f t="shared" si="5"/>
        <v>500</v>
      </c>
      <c r="T54" s="1">
        <f t="shared" si="4"/>
        <v>500</v>
      </c>
      <c r="U54" s="4">
        <f t="shared" si="6"/>
        <v>500</v>
      </c>
      <c r="V54" s="4">
        <f t="shared" si="7"/>
        <v>490</v>
      </c>
    </row>
    <row r="55" spans="1:22" ht="26.45" customHeight="1" x14ac:dyDescent="0.25">
      <c r="A55" s="56"/>
      <c r="B55" s="56"/>
      <c r="C55" s="56"/>
      <c r="D55" s="56"/>
      <c r="E55" s="112"/>
      <c r="F55" s="103"/>
      <c r="G55" s="103"/>
      <c r="H55" s="10"/>
      <c r="I55" s="103"/>
      <c r="J55" s="103"/>
      <c r="K55" s="103"/>
      <c r="L55" s="103"/>
      <c r="M55" s="103"/>
      <c r="N55" s="103"/>
      <c r="O55" s="103"/>
      <c r="P55" s="103"/>
      <c r="Q55" s="7"/>
      <c r="R55" s="7"/>
      <c r="S55" s="1">
        <f t="shared" si="5"/>
        <v>500</v>
      </c>
      <c r="T55" s="1">
        <f t="shared" si="4"/>
        <v>500</v>
      </c>
      <c r="U55" s="4">
        <f t="shared" si="6"/>
        <v>500</v>
      </c>
      <c r="V55" s="4">
        <f t="shared" si="7"/>
        <v>490</v>
      </c>
    </row>
    <row r="56" spans="1:22" s="5" customFormat="1" ht="26.45" customHeight="1" x14ac:dyDescent="0.25">
      <c r="A56" s="56"/>
      <c r="B56" s="56"/>
      <c r="C56" s="56"/>
      <c r="D56" s="56"/>
      <c r="E56" s="112"/>
      <c r="F56" s="103"/>
      <c r="G56" s="103"/>
      <c r="H56" s="10"/>
      <c r="I56" s="103"/>
      <c r="J56" s="103"/>
      <c r="K56" s="103"/>
      <c r="L56" s="103"/>
      <c r="M56" s="103"/>
      <c r="N56" s="103"/>
      <c r="O56" s="103"/>
      <c r="P56" s="103"/>
      <c r="Q56" s="7"/>
      <c r="R56" s="7"/>
      <c r="S56" s="10">
        <f t="shared" si="5"/>
        <v>500</v>
      </c>
      <c r="T56" s="10">
        <f t="shared" si="4"/>
        <v>500</v>
      </c>
      <c r="U56" s="3">
        <f t="shared" si="6"/>
        <v>500</v>
      </c>
      <c r="V56" s="3">
        <f t="shared" si="7"/>
        <v>490</v>
      </c>
    </row>
    <row r="57" spans="1:22" ht="26.45" customHeight="1" x14ac:dyDescent="0.25">
      <c r="A57" s="57"/>
      <c r="B57" s="57"/>
      <c r="C57" s="57"/>
      <c r="D57" s="57"/>
      <c r="E57" s="119"/>
      <c r="F57" s="30"/>
      <c r="G57" s="30"/>
      <c r="H57" s="1"/>
      <c r="I57" s="30"/>
      <c r="J57" s="103"/>
      <c r="K57" s="103"/>
      <c r="L57" s="103"/>
      <c r="M57" s="103"/>
      <c r="N57" s="103"/>
      <c r="O57" s="103"/>
      <c r="P57" s="103"/>
      <c r="Q57" s="7"/>
      <c r="R57" s="7"/>
      <c r="S57" s="1">
        <f t="shared" si="5"/>
        <v>500</v>
      </c>
      <c r="T57" s="1">
        <f t="shared" si="4"/>
        <v>500</v>
      </c>
      <c r="U57" s="4">
        <f t="shared" si="6"/>
        <v>500</v>
      </c>
      <c r="V57" s="4">
        <f t="shared" si="7"/>
        <v>490</v>
      </c>
    </row>
    <row r="58" spans="1:22" s="5" customFormat="1" ht="26.45" customHeight="1" x14ac:dyDescent="0.25">
      <c r="A58" s="56"/>
      <c r="B58" s="56"/>
      <c r="C58" s="56"/>
      <c r="D58" s="56"/>
      <c r="E58" s="112"/>
      <c r="F58" s="103"/>
      <c r="G58" s="103"/>
      <c r="H58" s="10"/>
      <c r="I58" s="103"/>
      <c r="J58" s="103"/>
      <c r="K58" s="103"/>
      <c r="L58" s="103"/>
      <c r="M58" s="103"/>
      <c r="N58" s="103"/>
      <c r="O58" s="103"/>
      <c r="P58" s="103"/>
      <c r="Q58" s="7"/>
      <c r="R58" s="7"/>
      <c r="S58" s="10">
        <f t="shared" si="5"/>
        <v>500</v>
      </c>
      <c r="T58" s="10">
        <f t="shared" si="4"/>
        <v>500</v>
      </c>
      <c r="U58" s="3">
        <f t="shared" si="6"/>
        <v>500</v>
      </c>
      <c r="V58" s="3">
        <f t="shared" si="7"/>
        <v>490</v>
      </c>
    </row>
    <row r="59" spans="1:22" s="5" customFormat="1" ht="26.45" customHeight="1" x14ac:dyDescent="0.25">
      <c r="A59" s="56"/>
      <c r="B59" s="56"/>
      <c r="C59" s="56"/>
      <c r="D59" s="56"/>
      <c r="E59" s="112"/>
      <c r="F59" s="103"/>
      <c r="G59" s="103"/>
      <c r="H59" s="10"/>
      <c r="I59" s="103"/>
      <c r="J59" s="103"/>
      <c r="K59" s="103"/>
      <c r="L59" s="103"/>
      <c r="M59" s="103"/>
      <c r="N59" s="103"/>
      <c r="O59" s="103"/>
      <c r="P59" s="103"/>
      <c r="Q59" s="8"/>
      <c r="R59" s="7"/>
      <c r="S59" s="10">
        <f t="shared" si="5"/>
        <v>500</v>
      </c>
      <c r="T59" s="10">
        <f t="shared" si="4"/>
        <v>500</v>
      </c>
      <c r="U59" s="3">
        <f t="shared" si="6"/>
        <v>500</v>
      </c>
      <c r="V59" s="3">
        <f t="shared" si="7"/>
        <v>490</v>
      </c>
    </row>
    <row r="60" spans="1:22" ht="26.45" customHeight="1" x14ac:dyDescent="0.25">
      <c r="A60" s="56"/>
      <c r="B60" s="56"/>
      <c r="C60" s="56"/>
      <c r="D60" s="56"/>
      <c r="E60" s="112"/>
      <c r="F60" s="103"/>
      <c r="G60" s="103"/>
      <c r="H60" s="10"/>
      <c r="I60" s="103"/>
      <c r="J60" s="103"/>
      <c r="K60" s="103"/>
      <c r="L60" s="103"/>
      <c r="M60" s="103"/>
      <c r="N60" s="103"/>
      <c r="O60" s="103"/>
      <c r="P60" s="103"/>
      <c r="Q60" s="7"/>
      <c r="R60" s="7"/>
      <c r="S60" s="1">
        <f t="shared" si="5"/>
        <v>500</v>
      </c>
      <c r="T60" s="1">
        <f t="shared" si="4"/>
        <v>500</v>
      </c>
      <c r="U60" s="4">
        <f t="shared" si="6"/>
        <v>500</v>
      </c>
      <c r="V60" s="4">
        <f t="shared" si="7"/>
        <v>490</v>
      </c>
    </row>
    <row r="61" spans="1:22" s="5" customFormat="1" ht="26.45" customHeight="1" x14ac:dyDescent="0.25">
      <c r="A61" s="56"/>
      <c r="B61" s="56"/>
      <c r="C61" s="56"/>
      <c r="D61" s="56"/>
      <c r="E61" s="112"/>
      <c r="F61" s="103"/>
      <c r="G61" s="103"/>
      <c r="H61" s="10"/>
      <c r="I61" s="103"/>
      <c r="J61" s="103"/>
      <c r="K61" s="103"/>
      <c r="L61" s="103"/>
      <c r="M61" s="103"/>
      <c r="N61" s="103"/>
      <c r="O61" s="103"/>
      <c r="P61" s="103"/>
      <c r="Q61" s="7"/>
      <c r="R61" s="7"/>
      <c r="S61" s="10">
        <f t="shared" si="5"/>
        <v>500</v>
      </c>
      <c r="T61" s="10">
        <f t="shared" si="4"/>
        <v>500</v>
      </c>
      <c r="U61" s="3">
        <f t="shared" si="6"/>
        <v>500</v>
      </c>
      <c r="V61" s="3">
        <f t="shared" si="7"/>
        <v>490</v>
      </c>
    </row>
    <row r="62" spans="1:22" ht="26.45" customHeight="1" x14ac:dyDescent="0.25">
      <c r="A62" s="57"/>
      <c r="B62" s="57"/>
      <c r="C62" s="57"/>
      <c r="D62" s="57"/>
      <c r="E62" s="119"/>
      <c r="F62" s="30"/>
      <c r="G62" s="30"/>
      <c r="H62" s="1"/>
      <c r="I62" s="30"/>
      <c r="J62" s="103"/>
      <c r="K62" s="103"/>
      <c r="L62" s="103"/>
      <c r="M62" s="103"/>
      <c r="N62" s="103"/>
      <c r="O62" s="103"/>
      <c r="P62" s="103"/>
      <c r="Q62" s="7"/>
      <c r="R62" s="7"/>
      <c r="S62" s="1">
        <f t="shared" si="5"/>
        <v>500</v>
      </c>
      <c r="T62" s="1">
        <f t="shared" si="4"/>
        <v>500</v>
      </c>
      <c r="U62" s="4">
        <f t="shared" si="6"/>
        <v>500</v>
      </c>
      <c r="V62" s="4">
        <f t="shared" si="7"/>
        <v>490</v>
      </c>
    </row>
    <row r="63" spans="1:22" ht="26.45" customHeight="1" x14ac:dyDescent="0.25">
      <c r="A63" s="57"/>
      <c r="B63" s="57"/>
      <c r="C63" s="57"/>
      <c r="D63" s="57"/>
      <c r="E63" s="119"/>
      <c r="F63" s="30"/>
      <c r="G63" s="30"/>
      <c r="H63" s="1"/>
      <c r="I63" s="30"/>
      <c r="J63" s="103"/>
      <c r="K63" s="103"/>
      <c r="L63" s="103"/>
      <c r="M63" s="103"/>
      <c r="N63" s="103"/>
      <c r="O63" s="103"/>
      <c r="P63" s="103"/>
      <c r="Q63" s="7"/>
      <c r="R63" s="7"/>
      <c r="S63" s="1">
        <f t="shared" si="5"/>
        <v>500</v>
      </c>
      <c r="T63" s="1">
        <f t="shared" si="4"/>
        <v>500</v>
      </c>
      <c r="U63" s="4">
        <f t="shared" si="6"/>
        <v>500</v>
      </c>
      <c r="V63" s="4">
        <f t="shared" si="7"/>
        <v>490</v>
      </c>
    </row>
    <row r="64" spans="1:22" ht="26.45" customHeight="1" x14ac:dyDescent="0.25">
      <c r="A64" s="57"/>
      <c r="B64" s="57"/>
      <c r="C64" s="57"/>
      <c r="D64" s="57"/>
      <c r="E64" s="119"/>
      <c r="F64" s="30"/>
      <c r="G64" s="30"/>
      <c r="H64" s="1"/>
      <c r="I64" s="30"/>
      <c r="J64" s="103"/>
      <c r="K64" s="103"/>
      <c r="L64" s="103"/>
      <c r="M64" s="103"/>
      <c r="N64" s="103"/>
      <c r="O64" s="103"/>
      <c r="P64" s="103"/>
      <c r="Q64" s="7"/>
      <c r="R64" s="7"/>
      <c r="S64" s="1">
        <f t="shared" si="5"/>
        <v>500</v>
      </c>
      <c r="T64" s="1">
        <f t="shared" si="4"/>
        <v>500</v>
      </c>
      <c r="U64" s="4">
        <f t="shared" si="6"/>
        <v>500</v>
      </c>
      <c r="V64" s="4">
        <f t="shared" si="7"/>
        <v>490</v>
      </c>
    </row>
    <row r="65" spans="1:22" ht="26.45" customHeight="1" x14ac:dyDescent="0.25">
      <c r="A65" s="24"/>
      <c r="B65" s="24"/>
      <c r="C65" s="24"/>
      <c r="D65" s="24"/>
      <c r="E65" s="61"/>
      <c r="F65" s="103"/>
      <c r="G65" s="103"/>
      <c r="H65" s="59"/>
      <c r="I65" s="103"/>
      <c r="J65" s="103"/>
      <c r="K65" s="103"/>
      <c r="L65" s="103"/>
      <c r="M65" s="103"/>
      <c r="N65" s="103"/>
      <c r="O65" s="103"/>
      <c r="P65" s="103"/>
      <c r="Q65" s="7"/>
      <c r="R65" s="7"/>
      <c r="S65" s="1">
        <f t="shared" si="5"/>
        <v>500</v>
      </c>
      <c r="T65" s="1">
        <f t="shared" si="4"/>
        <v>500</v>
      </c>
      <c r="U65" s="4">
        <f t="shared" si="6"/>
        <v>500</v>
      </c>
      <c r="V65" s="4">
        <f t="shared" si="7"/>
        <v>490</v>
      </c>
    </row>
    <row r="66" spans="1:22" ht="26.45" customHeight="1" x14ac:dyDescent="0.25">
      <c r="A66" s="57"/>
      <c r="B66" s="57"/>
      <c r="C66" s="57"/>
      <c r="D66" s="57"/>
      <c r="E66" s="119"/>
      <c r="F66" s="30"/>
      <c r="G66" s="30"/>
      <c r="H66" s="1"/>
      <c r="I66" s="30"/>
      <c r="J66" s="103"/>
      <c r="K66" s="103"/>
      <c r="L66" s="103"/>
      <c r="M66" s="103"/>
      <c r="N66" s="103"/>
      <c r="O66" s="103"/>
      <c r="P66" s="103"/>
      <c r="Q66" s="7"/>
      <c r="R66" s="7"/>
      <c r="S66" s="1">
        <f t="shared" si="5"/>
        <v>500</v>
      </c>
      <c r="T66" s="1">
        <f t="shared" si="4"/>
        <v>500</v>
      </c>
      <c r="U66" s="4">
        <f t="shared" si="6"/>
        <v>500</v>
      </c>
      <c r="V66" s="4">
        <f t="shared" si="7"/>
        <v>490</v>
      </c>
    </row>
    <row r="67" spans="1:22" ht="26.45" customHeight="1" x14ac:dyDescent="0.25">
      <c r="A67" s="57"/>
      <c r="B67" s="57"/>
      <c r="C67" s="57"/>
      <c r="D67" s="57"/>
      <c r="E67" s="119"/>
      <c r="F67" s="30"/>
      <c r="G67" s="30"/>
      <c r="H67" s="1"/>
      <c r="I67" s="30"/>
      <c r="J67" s="103"/>
      <c r="K67" s="103"/>
      <c r="L67" s="103"/>
      <c r="M67" s="103"/>
      <c r="N67" s="103"/>
      <c r="O67" s="103"/>
      <c r="P67" s="103"/>
      <c r="Q67" s="7"/>
      <c r="R67" s="7"/>
      <c r="S67" s="1">
        <f t="shared" ref="S67:S98" si="8">IF(AND(F67=1,G67="IN CORSO"),V67,IF(AND(F67=2,I67&gt;=10,G67="IN CORSO"),V67,IF(AND(F67=1,G67="FUORI CORSO",I67&gt;=25),V67,T67)))</f>
        <v>500</v>
      </c>
      <c r="T67" s="1">
        <f t="shared" si="4"/>
        <v>500</v>
      </c>
      <c r="U67" s="4">
        <f t="shared" ref="U67:U98" si="9">IF(AND(H67&gt;=$Y$18,H67&lt;=$Z$18),$AA$18,IF(AND(H67&gt;=$Y$19,H67&lt;=$Z$19),(((H67-$Z$4)*0.07)+0.5*((H67-$Z$4)*0.07)),IF(AND(H67&gt;=$Y$20,H67&lt;=$Z$20),$AA$20,IF(AND(H67&gt;=$Y$21,H67&lt;=$Z$21),$AA$21,IF(AND(H67&gt;=$Y$22,H67&lt;=$Z$22),$AA$22,IF(AND(H67&gt;=$Y$23,H67&lt;=$Z$23),$AA$23,IF(AND(H67&gt;=$Y$24,H67&lt;=$Z$24),$AA$24,IF(H67&gt;=$Y$25,$AA$25,IF(H67="NO ISEE",$AA$25,$AA$25)))))))))</f>
        <v>500</v>
      </c>
      <c r="V67" s="4">
        <f t="shared" ref="V67:V98" si="10">IF(AND(H67&gt;=$Y$4,H67&lt;=$Z$4),$AA$4,IF(AND(H67&gt;=$Y$5,H67&lt;=$Z$5),((H67-$Z$4)*0.07),IF(AND(H67&gt;=$Y$6,H67&lt;=$Z$6),$AA$6,IF(AND(H67&gt;=$Y$7,H67&lt;=$Z$7),$AA$7,IF(AND(H67&gt;=$Y$8,H67&lt;=$Z$8),$AA$8,IF(AND(H67&gt;=$Y$9,H67&lt;=$Z$9),$AA$9,IF(AND(H67&gt;=$Y$10,H67&lt;=$Z$10),$AA$10,IF(H67&gt;=$Y$11,$AA$11,IF(H67="NO ISEE",$AA$11,$AA$11)))))))))</f>
        <v>490</v>
      </c>
    </row>
    <row r="68" spans="1:22" s="5" customFormat="1" ht="26.45" customHeight="1" x14ac:dyDescent="0.25">
      <c r="A68" s="46"/>
      <c r="B68" s="46"/>
      <c r="C68" s="46"/>
      <c r="D68" s="46"/>
      <c r="E68" s="82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7"/>
      <c r="R68" s="7"/>
      <c r="S68" s="10">
        <f t="shared" si="8"/>
        <v>500</v>
      </c>
      <c r="T68" s="10">
        <f t="shared" ref="T68:T132" si="11">IF(U68&lt;200,200,U68)</f>
        <v>500</v>
      </c>
      <c r="U68" s="3">
        <f t="shared" si="9"/>
        <v>500</v>
      </c>
      <c r="V68" s="3">
        <f t="shared" si="10"/>
        <v>490</v>
      </c>
    </row>
    <row r="69" spans="1:22" ht="26.45" customHeight="1" x14ac:dyDescent="0.25">
      <c r="A69" s="57"/>
      <c r="B69" s="57"/>
      <c r="C69" s="57"/>
      <c r="D69" s="57"/>
      <c r="E69" s="119"/>
      <c r="F69" s="30"/>
      <c r="G69" s="30"/>
      <c r="H69" s="1"/>
      <c r="I69" s="30"/>
      <c r="J69" s="103"/>
      <c r="K69" s="103"/>
      <c r="L69" s="103"/>
      <c r="M69" s="103"/>
      <c r="N69" s="103"/>
      <c r="O69" s="103"/>
      <c r="P69" s="103"/>
      <c r="Q69" s="7"/>
      <c r="R69" s="7"/>
      <c r="S69" s="1">
        <f t="shared" si="8"/>
        <v>500</v>
      </c>
      <c r="T69" s="1">
        <f t="shared" si="11"/>
        <v>500</v>
      </c>
      <c r="U69" s="4">
        <f t="shared" si="9"/>
        <v>500</v>
      </c>
      <c r="V69" s="4">
        <f t="shared" si="10"/>
        <v>490</v>
      </c>
    </row>
    <row r="70" spans="1:22" ht="26.45" customHeight="1" x14ac:dyDescent="0.25">
      <c r="A70" s="57"/>
      <c r="B70" s="57"/>
      <c r="C70" s="57"/>
      <c r="D70" s="57"/>
      <c r="E70" s="119"/>
      <c r="F70" s="30"/>
      <c r="G70" s="30"/>
      <c r="H70" s="1"/>
      <c r="I70" s="30"/>
      <c r="J70" s="103"/>
      <c r="K70" s="103"/>
      <c r="L70" s="103"/>
      <c r="M70" s="103"/>
      <c r="N70" s="103"/>
      <c r="O70" s="103"/>
      <c r="P70" s="103"/>
      <c r="Q70" s="7"/>
      <c r="R70" s="7"/>
      <c r="S70" s="1">
        <f t="shared" si="8"/>
        <v>500</v>
      </c>
      <c r="T70" s="1">
        <f t="shared" si="11"/>
        <v>500</v>
      </c>
      <c r="U70" s="4">
        <f t="shared" si="9"/>
        <v>500</v>
      </c>
      <c r="V70" s="4">
        <f t="shared" si="10"/>
        <v>490</v>
      </c>
    </row>
    <row r="71" spans="1:22" ht="26.45" customHeight="1" x14ac:dyDescent="0.25">
      <c r="A71" s="56"/>
      <c r="B71" s="56"/>
      <c r="C71" s="56"/>
      <c r="D71" s="56"/>
      <c r="E71" s="112"/>
      <c r="F71" s="103"/>
      <c r="G71" s="103"/>
      <c r="H71" s="10"/>
      <c r="I71" s="103"/>
      <c r="J71" s="103"/>
      <c r="K71" s="103"/>
      <c r="L71" s="103"/>
      <c r="M71" s="103"/>
      <c r="N71" s="103"/>
      <c r="O71" s="103"/>
      <c r="P71" s="103"/>
      <c r="Q71" s="7"/>
      <c r="R71" s="7"/>
      <c r="S71" s="1">
        <f t="shared" si="8"/>
        <v>500</v>
      </c>
      <c r="T71" s="1">
        <f t="shared" si="11"/>
        <v>500</v>
      </c>
      <c r="U71" s="4">
        <f t="shared" si="9"/>
        <v>500</v>
      </c>
      <c r="V71" s="4">
        <f t="shared" si="10"/>
        <v>490</v>
      </c>
    </row>
    <row r="72" spans="1:22" ht="26.45" customHeight="1" x14ac:dyDescent="0.25">
      <c r="A72" s="57"/>
      <c r="B72" s="57"/>
      <c r="C72" s="57"/>
      <c r="D72" s="57"/>
      <c r="E72" s="119"/>
      <c r="F72" s="30"/>
      <c r="G72" s="30"/>
      <c r="H72" s="1"/>
      <c r="I72" s="30"/>
      <c r="J72" s="30"/>
      <c r="K72" s="30"/>
      <c r="L72" s="103"/>
      <c r="M72" s="30"/>
      <c r="N72" s="30"/>
      <c r="O72" s="30"/>
      <c r="P72" s="103"/>
      <c r="Q72" s="7"/>
      <c r="R72" s="7"/>
      <c r="S72" s="1">
        <f t="shared" si="8"/>
        <v>500</v>
      </c>
      <c r="T72" s="1">
        <f t="shared" si="11"/>
        <v>500</v>
      </c>
      <c r="U72" s="4">
        <f t="shared" si="9"/>
        <v>500</v>
      </c>
      <c r="V72" s="4">
        <f t="shared" si="10"/>
        <v>490</v>
      </c>
    </row>
    <row r="73" spans="1:22" ht="26.45" customHeight="1" x14ac:dyDescent="0.25">
      <c r="A73" s="56"/>
      <c r="B73" s="56"/>
      <c r="C73" s="56"/>
      <c r="D73" s="56"/>
      <c r="E73" s="112"/>
      <c r="F73" s="103"/>
      <c r="G73" s="103"/>
      <c r="H73" s="10"/>
      <c r="I73" s="103"/>
      <c r="J73" s="103"/>
      <c r="K73" s="103"/>
      <c r="L73" s="103"/>
      <c r="M73" s="103"/>
      <c r="N73" s="103"/>
      <c r="O73" s="103"/>
      <c r="P73" s="103"/>
      <c r="Q73" s="7"/>
      <c r="R73" s="7"/>
      <c r="S73" s="1">
        <f t="shared" si="8"/>
        <v>500</v>
      </c>
      <c r="T73" s="1">
        <f t="shared" si="11"/>
        <v>500</v>
      </c>
      <c r="U73" s="4">
        <f t="shared" si="9"/>
        <v>500</v>
      </c>
      <c r="V73" s="4">
        <f t="shared" si="10"/>
        <v>490</v>
      </c>
    </row>
    <row r="74" spans="1:22" ht="26.45" customHeight="1" x14ac:dyDescent="0.25">
      <c r="A74" s="56"/>
      <c r="B74" s="56"/>
      <c r="C74" s="56"/>
      <c r="D74" s="56"/>
      <c r="E74" s="112"/>
      <c r="F74" s="103"/>
      <c r="G74" s="103"/>
      <c r="H74" s="10"/>
      <c r="I74" s="103"/>
      <c r="J74" s="103"/>
      <c r="K74" s="103"/>
      <c r="L74" s="103"/>
      <c r="M74" s="103"/>
      <c r="N74" s="103"/>
      <c r="O74" s="103"/>
      <c r="P74" s="103"/>
      <c r="Q74" s="7"/>
      <c r="R74" s="7"/>
      <c r="S74" s="1">
        <f t="shared" si="8"/>
        <v>500</v>
      </c>
      <c r="T74" s="1">
        <f t="shared" si="11"/>
        <v>500</v>
      </c>
      <c r="U74" s="4">
        <f t="shared" si="9"/>
        <v>500</v>
      </c>
      <c r="V74" s="4">
        <f t="shared" si="10"/>
        <v>490</v>
      </c>
    </row>
    <row r="75" spans="1:22" ht="26.45" customHeight="1" x14ac:dyDescent="0.25">
      <c r="A75" s="57"/>
      <c r="B75" s="57"/>
      <c r="C75" s="57"/>
      <c r="D75" s="57"/>
      <c r="E75" s="119"/>
      <c r="F75" s="30"/>
      <c r="G75" s="30"/>
      <c r="H75" s="1"/>
      <c r="I75" s="30"/>
      <c r="J75" s="103"/>
      <c r="K75" s="103"/>
      <c r="L75" s="103"/>
      <c r="M75" s="103"/>
      <c r="N75" s="103"/>
      <c r="O75" s="103"/>
      <c r="P75" s="103"/>
      <c r="Q75" s="7"/>
      <c r="R75" s="7"/>
      <c r="S75" s="1">
        <f t="shared" si="8"/>
        <v>500</v>
      </c>
      <c r="T75" s="1">
        <f t="shared" si="11"/>
        <v>500</v>
      </c>
      <c r="U75" s="4">
        <f t="shared" si="9"/>
        <v>500</v>
      </c>
      <c r="V75" s="4">
        <f t="shared" si="10"/>
        <v>490</v>
      </c>
    </row>
    <row r="76" spans="1:22" ht="26.45" customHeight="1" x14ac:dyDescent="0.25">
      <c r="A76" s="57"/>
      <c r="B76" s="57"/>
      <c r="C76" s="57"/>
      <c r="D76" s="57"/>
      <c r="E76" s="119"/>
      <c r="F76" s="30"/>
      <c r="G76" s="30"/>
      <c r="H76" s="1"/>
      <c r="I76" s="30"/>
      <c r="J76" s="103"/>
      <c r="K76" s="103"/>
      <c r="L76" s="103"/>
      <c r="M76" s="103"/>
      <c r="N76" s="103"/>
      <c r="O76" s="103"/>
      <c r="P76" s="103"/>
      <c r="Q76" s="7"/>
      <c r="R76" s="7"/>
      <c r="S76" s="1">
        <f t="shared" si="8"/>
        <v>500</v>
      </c>
      <c r="T76" s="1">
        <f t="shared" si="11"/>
        <v>500</v>
      </c>
      <c r="U76" s="4">
        <f t="shared" si="9"/>
        <v>500</v>
      </c>
      <c r="V76" s="4">
        <f t="shared" si="10"/>
        <v>490</v>
      </c>
    </row>
    <row r="77" spans="1:22" ht="26.45" customHeight="1" x14ac:dyDescent="0.25">
      <c r="A77" s="57"/>
      <c r="B77" s="57"/>
      <c r="C77" s="57"/>
      <c r="D77" s="57"/>
      <c r="E77" s="119"/>
      <c r="F77" s="30"/>
      <c r="G77" s="30"/>
      <c r="H77" s="1"/>
      <c r="I77" s="30"/>
      <c r="J77" s="103"/>
      <c r="K77" s="103"/>
      <c r="L77" s="103"/>
      <c r="M77" s="103"/>
      <c r="N77" s="103"/>
      <c r="O77" s="103"/>
      <c r="P77" s="103"/>
      <c r="Q77" s="7"/>
      <c r="R77" s="7"/>
      <c r="S77" s="1">
        <f t="shared" si="8"/>
        <v>500</v>
      </c>
      <c r="T77" s="1">
        <f t="shared" si="11"/>
        <v>500</v>
      </c>
      <c r="U77" s="4">
        <f t="shared" si="9"/>
        <v>500</v>
      </c>
      <c r="V77" s="4">
        <f t="shared" si="10"/>
        <v>490</v>
      </c>
    </row>
    <row r="78" spans="1:22" s="5" customFormat="1" ht="26.45" customHeight="1" x14ac:dyDescent="0.25">
      <c r="A78" s="56"/>
      <c r="B78" s="56"/>
      <c r="C78" s="56"/>
      <c r="D78" s="56"/>
      <c r="E78" s="112"/>
      <c r="F78" s="103"/>
      <c r="G78" s="103"/>
      <c r="H78" s="10"/>
      <c r="I78" s="103"/>
      <c r="J78" s="103"/>
      <c r="K78" s="103"/>
      <c r="L78" s="103"/>
      <c r="M78" s="103"/>
      <c r="N78" s="103"/>
      <c r="O78" s="103"/>
      <c r="P78" s="103"/>
      <c r="Q78" s="7"/>
      <c r="R78" s="7"/>
      <c r="S78" s="10">
        <f t="shared" si="8"/>
        <v>500</v>
      </c>
      <c r="T78" s="10">
        <f t="shared" si="11"/>
        <v>500</v>
      </c>
      <c r="U78" s="3">
        <f t="shared" si="9"/>
        <v>500</v>
      </c>
      <c r="V78" s="3">
        <f t="shared" si="10"/>
        <v>490</v>
      </c>
    </row>
    <row r="79" spans="1:22" ht="26.45" customHeight="1" x14ac:dyDescent="0.25">
      <c r="A79" s="56"/>
      <c r="B79" s="56"/>
      <c r="C79" s="56"/>
      <c r="D79" s="24"/>
      <c r="E79" s="61"/>
      <c r="F79" s="103"/>
      <c r="G79" s="103"/>
      <c r="H79" s="59"/>
      <c r="I79" s="103"/>
      <c r="J79" s="103"/>
      <c r="K79" s="103"/>
      <c r="L79" s="103"/>
      <c r="M79" s="103"/>
      <c r="N79" s="103"/>
      <c r="O79" s="103"/>
      <c r="P79" s="103"/>
      <c r="Q79" s="7"/>
      <c r="R79" s="7"/>
      <c r="S79" s="1">
        <f t="shared" si="8"/>
        <v>500</v>
      </c>
      <c r="T79" s="1">
        <f t="shared" si="11"/>
        <v>500</v>
      </c>
      <c r="U79" s="4">
        <f t="shared" si="9"/>
        <v>500</v>
      </c>
      <c r="V79" s="4">
        <f t="shared" si="10"/>
        <v>490</v>
      </c>
    </row>
    <row r="80" spans="1:22" ht="26.45" customHeight="1" x14ac:dyDescent="0.25">
      <c r="A80" s="57"/>
      <c r="B80" s="57"/>
      <c r="C80" s="57"/>
      <c r="D80" s="57"/>
      <c r="E80" s="119"/>
      <c r="F80" s="30"/>
      <c r="G80" s="30"/>
      <c r="H80" s="1"/>
      <c r="I80" s="30"/>
      <c r="J80" s="30"/>
      <c r="K80" s="103"/>
      <c r="L80" s="103"/>
      <c r="M80" s="103"/>
      <c r="N80" s="103"/>
      <c r="O80" s="103"/>
      <c r="P80" s="103"/>
      <c r="Q80" s="7"/>
      <c r="R80" s="7"/>
      <c r="S80" s="1">
        <f t="shared" si="8"/>
        <v>500</v>
      </c>
      <c r="T80" s="1">
        <f t="shared" si="11"/>
        <v>500</v>
      </c>
      <c r="U80" s="4">
        <f t="shared" si="9"/>
        <v>500</v>
      </c>
      <c r="V80" s="4">
        <f t="shared" si="10"/>
        <v>490</v>
      </c>
    </row>
    <row r="81" spans="1:22" ht="26.45" customHeight="1" x14ac:dyDescent="0.25">
      <c r="A81" s="57"/>
      <c r="B81" s="57"/>
      <c r="C81" s="57"/>
      <c r="D81" s="57"/>
      <c r="E81" s="119"/>
      <c r="F81" s="30"/>
      <c r="G81" s="30"/>
      <c r="H81" s="1"/>
      <c r="I81" s="30"/>
      <c r="J81" s="103"/>
      <c r="K81" s="103"/>
      <c r="L81" s="103"/>
      <c r="M81" s="103"/>
      <c r="N81" s="103"/>
      <c r="O81" s="103"/>
      <c r="P81" s="103"/>
      <c r="Q81" s="7"/>
      <c r="R81" s="7"/>
      <c r="S81" s="1">
        <f t="shared" si="8"/>
        <v>500</v>
      </c>
      <c r="T81" s="1">
        <f t="shared" si="11"/>
        <v>500</v>
      </c>
      <c r="U81" s="4">
        <f t="shared" si="9"/>
        <v>500</v>
      </c>
      <c r="V81" s="4">
        <f t="shared" si="10"/>
        <v>490</v>
      </c>
    </row>
    <row r="82" spans="1:22" ht="26.45" customHeight="1" x14ac:dyDescent="0.25">
      <c r="A82" s="56"/>
      <c r="B82" s="56"/>
      <c r="C82" s="56"/>
      <c r="D82" s="24"/>
      <c r="E82" s="61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7"/>
      <c r="R82" s="7"/>
      <c r="S82" s="1">
        <f t="shared" si="8"/>
        <v>500</v>
      </c>
      <c r="T82" s="1">
        <f t="shared" si="11"/>
        <v>500</v>
      </c>
      <c r="U82" s="4">
        <f t="shared" si="9"/>
        <v>500</v>
      </c>
      <c r="V82" s="4">
        <f t="shared" si="10"/>
        <v>490</v>
      </c>
    </row>
    <row r="83" spans="1:22" ht="26.45" customHeight="1" x14ac:dyDescent="0.25">
      <c r="A83" s="56"/>
      <c r="B83" s="56"/>
      <c r="C83" s="56"/>
      <c r="D83" s="56"/>
      <c r="E83" s="112"/>
      <c r="F83" s="103"/>
      <c r="G83" s="103"/>
      <c r="H83" s="10"/>
      <c r="I83" s="103"/>
      <c r="J83" s="103"/>
      <c r="K83" s="103"/>
      <c r="L83" s="103"/>
      <c r="M83" s="103"/>
      <c r="N83" s="103"/>
      <c r="O83" s="103"/>
      <c r="P83" s="103"/>
      <c r="Q83" s="7"/>
      <c r="R83" s="7"/>
      <c r="S83" s="1">
        <f t="shared" si="8"/>
        <v>500</v>
      </c>
      <c r="T83" s="1">
        <f t="shared" si="11"/>
        <v>500</v>
      </c>
      <c r="U83" s="4">
        <f t="shared" si="9"/>
        <v>500</v>
      </c>
      <c r="V83" s="4">
        <f t="shared" si="10"/>
        <v>490</v>
      </c>
    </row>
    <row r="84" spans="1:22" ht="26.45" customHeight="1" x14ac:dyDescent="0.25">
      <c r="A84" s="56"/>
      <c r="B84" s="56"/>
      <c r="C84" s="56"/>
      <c r="D84" s="56"/>
      <c r="E84" s="112"/>
      <c r="F84" s="103"/>
      <c r="G84" s="103"/>
      <c r="H84" s="10"/>
      <c r="I84" s="103"/>
      <c r="J84" s="103"/>
      <c r="K84" s="103"/>
      <c r="L84" s="103"/>
      <c r="M84" s="103"/>
      <c r="N84" s="103"/>
      <c r="O84" s="103"/>
      <c r="P84" s="103"/>
      <c r="Q84" s="7"/>
      <c r="R84" s="7"/>
      <c r="S84" s="1">
        <f t="shared" si="8"/>
        <v>500</v>
      </c>
      <c r="T84" s="1">
        <f t="shared" si="11"/>
        <v>500</v>
      </c>
      <c r="U84" s="4">
        <f t="shared" si="9"/>
        <v>500</v>
      </c>
      <c r="V84" s="4">
        <f t="shared" si="10"/>
        <v>490</v>
      </c>
    </row>
    <row r="85" spans="1:22" ht="26.45" customHeight="1" x14ac:dyDescent="0.25">
      <c r="A85" s="56"/>
      <c r="B85" s="56"/>
      <c r="C85" s="56"/>
      <c r="D85" s="56"/>
      <c r="E85" s="112"/>
      <c r="F85" s="103"/>
      <c r="G85" s="103"/>
      <c r="H85" s="10"/>
      <c r="I85" s="103"/>
      <c r="J85" s="103"/>
      <c r="K85" s="103"/>
      <c r="L85" s="103"/>
      <c r="M85" s="103"/>
      <c r="N85" s="103"/>
      <c r="O85" s="103"/>
      <c r="P85" s="103"/>
      <c r="Q85" s="7"/>
      <c r="R85" s="7"/>
      <c r="S85" s="1">
        <f t="shared" si="8"/>
        <v>500</v>
      </c>
      <c r="T85" s="1">
        <f t="shared" si="11"/>
        <v>500</v>
      </c>
      <c r="U85" s="4">
        <f t="shared" si="9"/>
        <v>500</v>
      </c>
      <c r="V85" s="4">
        <f t="shared" si="10"/>
        <v>490</v>
      </c>
    </row>
    <row r="86" spans="1:22" ht="26.45" customHeight="1" x14ac:dyDescent="0.25">
      <c r="A86" s="57"/>
      <c r="B86" s="57"/>
      <c r="C86" s="57"/>
      <c r="D86" s="57"/>
      <c r="E86" s="119"/>
      <c r="F86" s="30"/>
      <c r="G86" s="30"/>
      <c r="H86" s="1"/>
      <c r="I86" s="30"/>
      <c r="J86" s="103"/>
      <c r="K86" s="103"/>
      <c r="L86" s="103"/>
      <c r="M86" s="103"/>
      <c r="N86" s="103"/>
      <c r="O86" s="103"/>
      <c r="P86" s="103"/>
      <c r="Q86" s="7"/>
      <c r="R86" s="7"/>
      <c r="S86" s="1">
        <f t="shared" si="8"/>
        <v>500</v>
      </c>
      <c r="T86" s="1">
        <f t="shared" si="11"/>
        <v>500</v>
      </c>
      <c r="U86" s="4">
        <f t="shared" si="9"/>
        <v>500</v>
      </c>
      <c r="V86" s="4">
        <f t="shared" si="10"/>
        <v>490</v>
      </c>
    </row>
    <row r="87" spans="1:22" s="5" customFormat="1" ht="26.45" customHeight="1" x14ac:dyDescent="0.25">
      <c r="A87" s="56"/>
      <c r="B87" s="56"/>
      <c r="C87" s="56"/>
      <c r="D87" s="56"/>
      <c r="E87" s="112"/>
      <c r="F87" s="103"/>
      <c r="G87" s="103"/>
      <c r="H87" s="10"/>
      <c r="I87" s="103"/>
      <c r="J87" s="103"/>
      <c r="K87" s="103"/>
      <c r="L87" s="103"/>
      <c r="M87" s="103"/>
      <c r="N87" s="103"/>
      <c r="O87" s="103"/>
      <c r="P87" s="103"/>
      <c r="Q87" s="7"/>
      <c r="R87" s="7"/>
      <c r="S87" s="10">
        <f t="shared" si="8"/>
        <v>500</v>
      </c>
      <c r="T87" s="10">
        <f t="shared" si="11"/>
        <v>500</v>
      </c>
      <c r="U87" s="3">
        <f t="shared" si="9"/>
        <v>500</v>
      </c>
      <c r="V87" s="3">
        <f t="shared" si="10"/>
        <v>490</v>
      </c>
    </row>
    <row r="88" spans="1:22" ht="26.45" customHeight="1" x14ac:dyDescent="0.25">
      <c r="A88" s="56"/>
      <c r="B88" s="56"/>
      <c r="C88" s="56"/>
      <c r="D88" s="56"/>
      <c r="E88" s="112"/>
      <c r="F88" s="103"/>
      <c r="G88" s="103"/>
      <c r="H88" s="10"/>
      <c r="I88" s="103"/>
      <c r="J88" s="103"/>
      <c r="K88" s="103"/>
      <c r="L88" s="103"/>
      <c r="M88" s="103"/>
      <c r="N88" s="103"/>
      <c r="O88" s="103"/>
      <c r="P88" s="103"/>
      <c r="Q88" s="7"/>
      <c r="R88" s="7"/>
      <c r="S88" s="1">
        <f t="shared" si="8"/>
        <v>500</v>
      </c>
      <c r="T88" s="1">
        <f t="shared" si="11"/>
        <v>500</v>
      </c>
      <c r="U88" s="4">
        <f t="shared" si="9"/>
        <v>500</v>
      </c>
      <c r="V88" s="4">
        <f t="shared" si="10"/>
        <v>490</v>
      </c>
    </row>
    <row r="89" spans="1:22" ht="26.45" customHeight="1" x14ac:dyDescent="0.25">
      <c r="A89" s="57"/>
      <c r="B89" s="57"/>
      <c r="C89" s="57"/>
      <c r="D89" s="57"/>
      <c r="E89" s="119"/>
      <c r="F89" s="30"/>
      <c r="G89" s="30"/>
      <c r="H89" s="1"/>
      <c r="I89" s="30"/>
      <c r="J89" s="103"/>
      <c r="K89" s="103"/>
      <c r="L89" s="103"/>
      <c r="M89" s="103"/>
      <c r="N89" s="103"/>
      <c r="O89" s="103"/>
      <c r="P89" s="103"/>
      <c r="Q89" s="7"/>
      <c r="R89" s="7"/>
      <c r="S89" s="1">
        <f t="shared" si="8"/>
        <v>500</v>
      </c>
      <c r="T89" s="1">
        <f t="shared" si="11"/>
        <v>500</v>
      </c>
      <c r="U89" s="4">
        <f t="shared" si="9"/>
        <v>500</v>
      </c>
      <c r="V89" s="4">
        <f t="shared" si="10"/>
        <v>490</v>
      </c>
    </row>
    <row r="90" spans="1:22" ht="26.45" customHeight="1" x14ac:dyDescent="0.25">
      <c r="A90" s="57"/>
      <c r="B90" s="57"/>
      <c r="C90" s="57"/>
      <c r="D90" s="24"/>
      <c r="E90" s="61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87"/>
      <c r="R90" s="7"/>
      <c r="S90" s="1">
        <f t="shared" si="8"/>
        <v>500</v>
      </c>
      <c r="T90" s="1">
        <f t="shared" si="11"/>
        <v>500</v>
      </c>
      <c r="U90" s="4">
        <f t="shared" si="9"/>
        <v>500</v>
      </c>
      <c r="V90" s="4">
        <f t="shared" si="10"/>
        <v>490</v>
      </c>
    </row>
    <row r="91" spans="1:22" ht="26.45" customHeight="1" x14ac:dyDescent="0.25">
      <c r="A91" s="57"/>
      <c r="B91" s="57"/>
      <c r="C91" s="57"/>
      <c r="D91" s="57"/>
      <c r="E91" s="119"/>
      <c r="F91" s="30"/>
      <c r="G91" s="30"/>
      <c r="H91" s="1"/>
      <c r="I91" s="30"/>
      <c r="J91" s="103"/>
      <c r="K91" s="103"/>
      <c r="L91" s="103"/>
      <c r="M91" s="103"/>
      <c r="N91" s="103"/>
      <c r="O91" s="103"/>
      <c r="P91" s="103"/>
      <c r="Q91" s="7"/>
      <c r="R91" s="7"/>
      <c r="S91" s="1">
        <f t="shared" si="8"/>
        <v>500</v>
      </c>
      <c r="T91" s="1">
        <f t="shared" si="11"/>
        <v>500</v>
      </c>
      <c r="U91" s="4">
        <f t="shared" si="9"/>
        <v>500</v>
      </c>
      <c r="V91" s="4">
        <f t="shared" si="10"/>
        <v>490</v>
      </c>
    </row>
    <row r="92" spans="1:22" ht="26.45" customHeight="1" x14ac:dyDescent="0.25">
      <c r="A92" s="57"/>
      <c r="B92" s="57"/>
      <c r="C92" s="57"/>
      <c r="D92" s="57"/>
      <c r="E92" s="119"/>
      <c r="F92" s="30"/>
      <c r="G92" s="30"/>
      <c r="H92" s="1"/>
      <c r="I92" s="30"/>
      <c r="J92" s="103"/>
      <c r="K92" s="103"/>
      <c r="L92" s="103"/>
      <c r="M92" s="103"/>
      <c r="N92" s="103"/>
      <c r="O92" s="103"/>
      <c r="P92" s="103"/>
      <c r="Q92" s="7"/>
      <c r="R92" s="7"/>
      <c r="S92" s="1">
        <f t="shared" si="8"/>
        <v>500</v>
      </c>
      <c r="T92" s="1">
        <f t="shared" si="11"/>
        <v>500</v>
      </c>
      <c r="U92" s="4">
        <f t="shared" si="9"/>
        <v>500</v>
      </c>
      <c r="V92" s="4">
        <f t="shared" si="10"/>
        <v>490</v>
      </c>
    </row>
    <row r="93" spans="1:22" ht="26.45" customHeight="1" x14ac:dyDescent="0.25">
      <c r="A93" s="57"/>
      <c r="B93" s="57"/>
      <c r="C93" s="57"/>
      <c r="D93" s="57"/>
      <c r="E93" s="119"/>
      <c r="F93" s="103"/>
      <c r="G93" s="103"/>
      <c r="H93" s="1"/>
      <c r="I93" s="30"/>
      <c r="J93" s="103"/>
      <c r="K93" s="103"/>
      <c r="L93" s="103"/>
      <c r="M93" s="103"/>
      <c r="N93" s="103"/>
      <c r="O93" s="103"/>
      <c r="P93" s="103"/>
      <c r="Q93" s="7"/>
      <c r="R93" s="7"/>
      <c r="S93" s="1">
        <f t="shared" si="8"/>
        <v>500</v>
      </c>
      <c r="T93" s="1">
        <f t="shared" si="11"/>
        <v>500</v>
      </c>
      <c r="U93" s="4">
        <f t="shared" si="9"/>
        <v>500</v>
      </c>
      <c r="V93" s="4">
        <f t="shared" si="10"/>
        <v>490</v>
      </c>
    </row>
    <row r="94" spans="1:22" ht="26.45" customHeight="1" x14ac:dyDescent="0.25">
      <c r="A94" s="57"/>
      <c r="B94" s="57"/>
      <c r="C94" s="57"/>
      <c r="D94" s="57"/>
      <c r="E94" s="119"/>
      <c r="F94" s="30"/>
      <c r="G94" s="30"/>
      <c r="H94" s="1"/>
      <c r="I94" s="30"/>
      <c r="J94" s="103"/>
      <c r="K94" s="103"/>
      <c r="L94" s="103"/>
      <c r="M94" s="103"/>
      <c r="N94" s="103"/>
      <c r="O94" s="103"/>
      <c r="P94" s="103"/>
      <c r="Q94" s="7"/>
      <c r="R94" s="7"/>
      <c r="S94" s="1">
        <f t="shared" si="8"/>
        <v>500</v>
      </c>
      <c r="T94" s="1">
        <f t="shared" si="11"/>
        <v>500</v>
      </c>
      <c r="U94" s="4">
        <f t="shared" si="9"/>
        <v>500</v>
      </c>
      <c r="V94" s="4">
        <f t="shared" si="10"/>
        <v>490</v>
      </c>
    </row>
    <row r="95" spans="1:22" ht="26.45" customHeight="1" x14ac:dyDescent="0.25">
      <c r="A95" s="57"/>
      <c r="B95" s="57"/>
      <c r="C95" s="57"/>
      <c r="D95" s="57"/>
      <c r="E95" s="119"/>
      <c r="F95" s="103"/>
      <c r="G95" s="103"/>
      <c r="H95" s="1"/>
      <c r="I95" s="30"/>
      <c r="J95" s="103"/>
      <c r="K95" s="103"/>
      <c r="L95" s="103"/>
      <c r="M95" s="103"/>
      <c r="N95" s="103"/>
      <c r="O95" s="103"/>
      <c r="P95" s="103"/>
      <c r="Q95" s="7"/>
      <c r="R95" s="7"/>
      <c r="S95" s="1">
        <f t="shared" si="8"/>
        <v>500</v>
      </c>
      <c r="T95" s="1">
        <f t="shared" si="11"/>
        <v>500</v>
      </c>
      <c r="U95" s="4">
        <f t="shared" si="9"/>
        <v>500</v>
      </c>
      <c r="V95" s="4">
        <f t="shared" si="10"/>
        <v>490</v>
      </c>
    </row>
    <row r="96" spans="1:22" ht="26.45" customHeight="1" x14ac:dyDescent="0.25">
      <c r="A96" s="57"/>
      <c r="B96" s="57"/>
      <c r="C96" s="57"/>
      <c r="D96" s="57"/>
      <c r="E96" s="119"/>
      <c r="F96" s="103"/>
      <c r="G96" s="103"/>
      <c r="H96" s="1"/>
      <c r="I96" s="30"/>
      <c r="J96" s="103"/>
      <c r="K96" s="103"/>
      <c r="L96" s="103"/>
      <c r="M96" s="103"/>
      <c r="N96" s="103"/>
      <c r="O96" s="103"/>
      <c r="P96" s="103"/>
      <c r="Q96" s="7"/>
      <c r="R96" s="7"/>
      <c r="S96" s="1">
        <f t="shared" si="8"/>
        <v>500</v>
      </c>
      <c r="T96" s="1">
        <f t="shared" si="11"/>
        <v>500</v>
      </c>
      <c r="U96" s="4">
        <f t="shared" si="9"/>
        <v>500</v>
      </c>
      <c r="V96" s="4">
        <f t="shared" si="10"/>
        <v>490</v>
      </c>
    </row>
    <row r="97" spans="1:22" ht="26.45" customHeight="1" x14ac:dyDescent="0.25">
      <c r="A97" s="57"/>
      <c r="B97" s="57"/>
      <c r="C97" s="57"/>
      <c r="D97" s="57"/>
      <c r="E97" s="119"/>
      <c r="F97" s="103"/>
      <c r="G97" s="103"/>
      <c r="H97" s="1"/>
      <c r="I97" s="30"/>
      <c r="J97" s="103"/>
      <c r="K97" s="103"/>
      <c r="L97" s="103"/>
      <c r="M97" s="103"/>
      <c r="N97" s="103"/>
      <c r="O97" s="103"/>
      <c r="P97" s="103"/>
      <c r="Q97" s="7"/>
      <c r="R97" s="7"/>
      <c r="S97" s="1">
        <f t="shared" si="8"/>
        <v>500</v>
      </c>
      <c r="T97" s="1">
        <f t="shared" si="11"/>
        <v>500</v>
      </c>
      <c r="U97" s="4">
        <f t="shared" si="9"/>
        <v>500</v>
      </c>
      <c r="V97" s="4">
        <f t="shared" si="10"/>
        <v>490</v>
      </c>
    </row>
    <row r="98" spans="1:22" ht="26.45" customHeight="1" x14ac:dyDescent="0.25">
      <c r="A98" s="57"/>
      <c r="B98" s="57"/>
      <c r="C98" s="57"/>
      <c r="D98" s="57"/>
      <c r="E98" s="119"/>
      <c r="F98" s="103"/>
      <c r="G98" s="103"/>
      <c r="H98" s="1"/>
      <c r="I98" s="30"/>
      <c r="J98" s="103"/>
      <c r="K98" s="103"/>
      <c r="L98" s="103"/>
      <c r="M98" s="103"/>
      <c r="N98" s="103"/>
      <c r="O98" s="103"/>
      <c r="P98" s="103"/>
      <c r="Q98" s="7"/>
      <c r="R98" s="7"/>
      <c r="S98" s="1">
        <f t="shared" si="8"/>
        <v>500</v>
      </c>
      <c r="T98" s="1">
        <f t="shared" si="11"/>
        <v>500</v>
      </c>
      <c r="U98" s="4">
        <f t="shared" si="9"/>
        <v>500</v>
      </c>
      <c r="V98" s="4">
        <f t="shared" si="10"/>
        <v>490</v>
      </c>
    </row>
    <row r="99" spans="1:22" ht="26.45" customHeight="1" x14ac:dyDescent="0.25">
      <c r="A99" s="57"/>
      <c r="B99" s="57"/>
      <c r="C99" s="57"/>
      <c r="D99" s="57"/>
      <c r="E99" s="119"/>
      <c r="F99" s="103"/>
      <c r="G99" s="103"/>
      <c r="H99" s="115"/>
      <c r="I99" s="30"/>
      <c r="J99" s="103"/>
      <c r="K99" s="103"/>
      <c r="L99" s="103"/>
      <c r="M99" s="103"/>
      <c r="N99" s="103"/>
      <c r="O99" s="103"/>
      <c r="P99" s="103"/>
      <c r="Q99" s="7"/>
      <c r="R99" s="7"/>
      <c r="S99" s="1">
        <f t="shared" ref="S99:S130" si="12">IF(AND(F99=1,G99="IN CORSO"),V99,IF(AND(F99=2,I99&gt;=10,G99="IN CORSO"),V99,IF(AND(F99=1,G99="FUORI CORSO",I99&gt;=25),V99,T99)))</f>
        <v>500</v>
      </c>
      <c r="T99" s="1">
        <f t="shared" si="11"/>
        <v>500</v>
      </c>
      <c r="U99" s="4">
        <f t="shared" ref="U99:U130" si="13">IF(AND(H99&gt;=$Y$18,H99&lt;=$Z$18),$AA$18,IF(AND(H99&gt;=$Y$19,H99&lt;=$Z$19),(((H99-$Z$4)*0.07)+0.5*((H99-$Z$4)*0.07)),IF(AND(H99&gt;=$Y$20,H99&lt;=$Z$20),$AA$20,IF(AND(H99&gt;=$Y$21,H99&lt;=$Z$21),$AA$21,IF(AND(H99&gt;=$Y$22,H99&lt;=$Z$22),$AA$22,IF(AND(H99&gt;=$Y$23,H99&lt;=$Z$23),$AA$23,IF(AND(H99&gt;=$Y$24,H99&lt;=$Z$24),$AA$24,IF(H99&gt;=$Y$25,$AA$25,IF(H99="NO ISEE",$AA$25,$AA$25)))))))))</f>
        <v>500</v>
      </c>
      <c r="V99" s="4">
        <f t="shared" ref="V99:V130" si="14">IF(AND(H99&gt;=$Y$4,H99&lt;=$Z$4),$AA$4,IF(AND(H99&gt;=$Y$5,H99&lt;=$Z$5),((H99-$Z$4)*0.07),IF(AND(H99&gt;=$Y$6,H99&lt;=$Z$6),$AA$6,IF(AND(H99&gt;=$Y$7,H99&lt;=$Z$7),$AA$7,IF(AND(H99&gt;=$Y$8,H99&lt;=$Z$8),$AA$8,IF(AND(H99&gt;=$Y$9,H99&lt;=$Z$9),$AA$9,IF(AND(H99&gt;=$Y$10,H99&lt;=$Z$10),$AA$10,IF(H99&gt;=$Y$11,$AA$11,IF(H99="NO ISEE",$AA$11,$AA$11)))))))))</f>
        <v>490</v>
      </c>
    </row>
    <row r="100" spans="1:22" ht="26.45" customHeight="1" x14ac:dyDescent="0.25">
      <c r="A100" s="57"/>
      <c r="B100" s="57"/>
      <c r="C100" s="57"/>
      <c r="D100" s="57"/>
      <c r="E100" s="119"/>
      <c r="F100" s="30"/>
      <c r="G100" s="30"/>
      <c r="H100" s="1"/>
      <c r="I100" s="30"/>
      <c r="J100" s="103"/>
      <c r="K100" s="103"/>
      <c r="L100" s="103"/>
      <c r="M100" s="103"/>
      <c r="N100" s="103"/>
      <c r="O100" s="103"/>
      <c r="P100" s="103"/>
      <c r="Q100" s="7"/>
      <c r="R100" s="7"/>
      <c r="S100" s="1">
        <f t="shared" si="12"/>
        <v>500</v>
      </c>
      <c r="T100" s="1">
        <f t="shared" si="11"/>
        <v>500</v>
      </c>
      <c r="U100" s="4">
        <f t="shared" si="13"/>
        <v>500</v>
      </c>
      <c r="V100" s="4">
        <f t="shared" si="14"/>
        <v>490</v>
      </c>
    </row>
    <row r="101" spans="1:22" ht="26.45" customHeight="1" x14ac:dyDescent="0.25">
      <c r="A101" s="57"/>
      <c r="B101" s="57"/>
      <c r="C101" s="57"/>
      <c r="D101" s="57"/>
      <c r="E101" s="119"/>
      <c r="F101" s="103"/>
      <c r="G101" s="103"/>
      <c r="H101" s="115"/>
      <c r="I101" s="30"/>
      <c r="J101" s="103"/>
      <c r="K101" s="103"/>
      <c r="L101" s="103"/>
      <c r="M101" s="103"/>
      <c r="N101" s="103"/>
      <c r="O101" s="103"/>
      <c r="P101" s="103"/>
      <c r="Q101" s="7"/>
      <c r="R101" s="7"/>
      <c r="S101" s="1">
        <f t="shared" si="12"/>
        <v>500</v>
      </c>
      <c r="T101" s="1">
        <f t="shared" si="11"/>
        <v>500</v>
      </c>
      <c r="U101" s="4">
        <f t="shared" si="13"/>
        <v>500</v>
      </c>
      <c r="V101" s="4">
        <f t="shared" si="14"/>
        <v>490</v>
      </c>
    </row>
    <row r="102" spans="1:22" ht="26.45" customHeight="1" x14ac:dyDescent="0.25">
      <c r="A102" s="57"/>
      <c r="B102" s="57"/>
      <c r="C102" s="57"/>
      <c r="D102" s="57"/>
      <c r="E102" s="119"/>
      <c r="F102" s="30"/>
      <c r="G102" s="30"/>
      <c r="H102" s="1"/>
      <c r="I102" s="30"/>
      <c r="J102" s="103"/>
      <c r="K102" s="103"/>
      <c r="L102" s="103"/>
      <c r="M102" s="103"/>
      <c r="N102" s="103"/>
      <c r="O102" s="103"/>
      <c r="P102" s="103"/>
      <c r="Q102" s="7"/>
      <c r="R102" s="7"/>
      <c r="S102" s="1">
        <f t="shared" si="12"/>
        <v>500</v>
      </c>
      <c r="T102" s="1">
        <f t="shared" si="11"/>
        <v>500</v>
      </c>
      <c r="U102" s="4">
        <f t="shared" si="13"/>
        <v>500</v>
      </c>
      <c r="V102" s="4">
        <f t="shared" si="14"/>
        <v>490</v>
      </c>
    </row>
    <row r="103" spans="1:22" ht="26.45" customHeight="1" x14ac:dyDescent="0.25">
      <c r="A103" s="57"/>
      <c r="B103" s="57"/>
      <c r="C103" s="57"/>
      <c r="D103" s="57"/>
      <c r="E103" s="119"/>
      <c r="F103" s="103"/>
      <c r="G103" s="103"/>
      <c r="H103" s="1"/>
      <c r="I103" s="30"/>
      <c r="J103" s="103"/>
      <c r="K103" s="103"/>
      <c r="L103" s="103"/>
      <c r="M103" s="103"/>
      <c r="N103" s="103"/>
      <c r="O103" s="103"/>
      <c r="P103" s="103"/>
      <c r="Q103" s="7"/>
      <c r="R103" s="7"/>
      <c r="S103" s="1">
        <f t="shared" si="12"/>
        <v>500</v>
      </c>
      <c r="T103" s="1">
        <f t="shared" si="11"/>
        <v>500</v>
      </c>
      <c r="U103" s="4">
        <f t="shared" si="13"/>
        <v>500</v>
      </c>
      <c r="V103" s="4">
        <f t="shared" si="14"/>
        <v>490</v>
      </c>
    </row>
    <row r="104" spans="1:22" ht="26.45" customHeight="1" x14ac:dyDescent="0.25">
      <c r="A104" s="57"/>
      <c r="B104" s="57"/>
      <c r="C104" s="57"/>
      <c r="D104" s="57"/>
      <c r="E104" s="119"/>
      <c r="F104" s="103"/>
      <c r="G104" s="103"/>
      <c r="H104" s="1"/>
      <c r="I104" s="30"/>
      <c r="J104" s="103"/>
      <c r="K104" s="103"/>
      <c r="L104" s="103"/>
      <c r="M104" s="103"/>
      <c r="N104" s="103"/>
      <c r="O104" s="103"/>
      <c r="P104" s="103"/>
      <c r="Q104" s="7"/>
      <c r="R104" s="7"/>
      <c r="S104" s="1">
        <f t="shared" si="12"/>
        <v>500</v>
      </c>
      <c r="T104" s="1">
        <f t="shared" si="11"/>
        <v>500</v>
      </c>
      <c r="U104" s="4">
        <f t="shared" si="13"/>
        <v>500</v>
      </c>
      <c r="V104" s="4">
        <f t="shared" si="14"/>
        <v>490</v>
      </c>
    </row>
    <row r="105" spans="1:22" ht="26.45" customHeight="1" x14ac:dyDescent="0.25">
      <c r="A105" s="57"/>
      <c r="B105" s="57"/>
      <c r="C105" s="57"/>
      <c r="D105" s="57"/>
      <c r="E105" s="119"/>
      <c r="F105" s="103"/>
      <c r="G105" s="103"/>
      <c r="H105" s="115"/>
      <c r="I105" s="30"/>
      <c r="J105" s="103"/>
      <c r="K105" s="103"/>
      <c r="L105" s="103"/>
      <c r="M105" s="103"/>
      <c r="N105" s="103"/>
      <c r="O105" s="103"/>
      <c r="P105" s="103"/>
      <c r="Q105" s="7"/>
      <c r="R105" s="7"/>
      <c r="S105" s="1">
        <f t="shared" si="12"/>
        <v>500</v>
      </c>
      <c r="T105" s="1">
        <f t="shared" si="11"/>
        <v>500</v>
      </c>
      <c r="U105" s="4">
        <f t="shared" si="13"/>
        <v>500</v>
      </c>
      <c r="V105" s="4">
        <f t="shared" si="14"/>
        <v>490</v>
      </c>
    </row>
    <row r="106" spans="1:22" ht="26.45" customHeight="1" x14ac:dyDescent="0.25">
      <c r="A106" s="57"/>
      <c r="B106" s="57"/>
      <c r="C106" s="57"/>
      <c r="D106" s="57"/>
      <c r="E106" s="119"/>
      <c r="F106" s="30"/>
      <c r="G106" s="30"/>
      <c r="H106" s="1"/>
      <c r="I106" s="30"/>
      <c r="J106" s="103"/>
      <c r="K106" s="103"/>
      <c r="L106" s="103"/>
      <c r="M106" s="103"/>
      <c r="N106" s="103"/>
      <c r="O106" s="103"/>
      <c r="P106" s="103"/>
      <c r="Q106" s="7"/>
      <c r="R106" s="7"/>
      <c r="S106" s="1">
        <f t="shared" si="12"/>
        <v>500</v>
      </c>
      <c r="T106" s="1">
        <f t="shared" si="11"/>
        <v>500</v>
      </c>
      <c r="U106" s="4">
        <f t="shared" si="13"/>
        <v>500</v>
      </c>
      <c r="V106" s="4">
        <f t="shared" si="14"/>
        <v>490</v>
      </c>
    </row>
    <row r="107" spans="1:22" ht="26.45" customHeight="1" x14ac:dyDescent="0.25">
      <c r="A107" s="57"/>
      <c r="B107" s="57"/>
      <c r="C107" s="57"/>
      <c r="D107" s="57"/>
      <c r="E107" s="119"/>
      <c r="F107" s="103"/>
      <c r="G107" s="103"/>
      <c r="H107" s="115"/>
      <c r="I107" s="30"/>
      <c r="J107" s="103"/>
      <c r="K107" s="103"/>
      <c r="L107" s="103"/>
      <c r="M107" s="103"/>
      <c r="N107" s="103"/>
      <c r="O107" s="103"/>
      <c r="P107" s="103"/>
      <c r="Q107" s="7"/>
      <c r="R107" s="7"/>
      <c r="S107" s="1">
        <f t="shared" si="12"/>
        <v>500</v>
      </c>
      <c r="T107" s="1">
        <f t="shared" si="11"/>
        <v>500</v>
      </c>
      <c r="U107" s="4">
        <f t="shared" si="13"/>
        <v>500</v>
      </c>
      <c r="V107" s="4">
        <f t="shared" si="14"/>
        <v>490</v>
      </c>
    </row>
    <row r="108" spans="1:22" s="5" customFormat="1" ht="26.45" customHeight="1" x14ac:dyDescent="0.25">
      <c r="A108" s="56"/>
      <c r="B108" s="56"/>
      <c r="C108" s="57"/>
      <c r="D108" s="56"/>
      <c r="E108" s="112"/>
      <c r="F108" s="103"/>
      <c r="G108" s="103"/>
      <c r="H108" s="10"/>
      <c r="I108" s="103"/>
      <c r="J108" s="103"/>
      <c r="K108" s="103"/>
      <c r="L108" s="103"/>
      <c r="M108" s="103"/>
      <c r="N108" s="103"/>
      <c r="O108" s="103"/>
      <c r="P108" s="103"/>
      <c r="Q108" s="7"/>
      <c r="R108" s="7"/>
      <c r="S108" s="10">
        <f t="shared" si="12"/>
        <v>500</v>
      </c>
      <c r="T108" s="10">
        <f t="shared" si="11"/>
        <v>500</v>
      </c>
      <c r="U108" s="3">
        <f t="shared" si="13"/>
        <v>500</v>
      </c>
      <c r="V108" s="3">
        <f t="shared" si="14"/>
        <v>490</v>
      </c>
    </row>
    <row r="109" spans="1:22" ht="26.45" customHeight="1" x14ac:dyDescent="0.25">
      <c r="A109" s="57"/>
      <c r="B109" s="57"/>
      <c r="C109" s="57"/>
      <c r="D109" s="57"/>
      <c r="E109" s="119"/>
      <c r="F109" s="30"/>
      <c r="G109" s="30"/>
      <c r="H109" s="1"/>
      <c r="I109" s="30"/>
      <c r="J109" s="103"/>
      <c r="K109" s="103"/>
      <c r="L109" s="103"/>
      <c r="M109" s="103"/>
      <c r="N109" s="103"/>
      <c r="O109" s="103"/>
      <c r="P109" s="103"/>
      <c r="Q109" s="7"/>
      <c r="R109" s="7"/>
      <c r="S109" s="1">
        <f t="shared" si="12"/>
        <v>500</v>
      </c>
      <c r="T109" s="1">
        <f t="shared" si="11"/>
        <v>500</v>
      </c>
      <c r="U109" s="4">
        <f t="shared" si="13"/>
        <v>500</v>
      </c>
      <c r="V109" s="4">
        <f t="shared" si="14"/>
        <v>490</v>
      </c>
    </row>
    <row r="110" spans="1:22" ht="26.45" customHeight="1" x14ac:dyDescent="0.25">
      <c r="A110" s="57"/>
      <c r="B110" s="57"/>
      <c r="C110" s="57"/>
      <c r="D110" s="57"/>
      <c r="E110" s="119"/>
      <c r="F110" s="30"/>
      <c r="G110" s="30"/>
      <c r="H110" s="1"/>
      <c r="I110" s="30"/>
      <c r="J110" s="103"/>
      <c r="K110" s="103"/>
      <c r="L110" s="103"/>
      <c r="M110" s="103"/>
      <c r="N110" s="103"/>
      <c r="O110" s="103"/>
      <c r="P110" s="103"/>
      <c r="Q110" s="7"/>
      <c r="R110" s="7"/>
      <c r="S110" s="1">
        <f t="shared" si="12"/>
        <v>500</v>
      </c>
      <c r="T110" s="1">
        <f t="shared" si="11"/>
        <v>500</v>
      </c>
      <c r="U110" s="4">
        <f t="shared" si="13"/>
        <v>500</v>
      </c>
      <c r="V110" s="4">
        <f t="shared" si="14"/>
        <v>490</v>
      </c>
    </row>
    <row r="111" spans="1:22" ht="26.45" customHeight="1" x14ac:dyDescent="0.25">
      <c r="A111" s="57"/>
      <c r="B111" s="57"/>
      <c r="C111" s="57"/>
      <c r="D111" s="57"/>
      <c r="E111" s="119"/>
      <c r="F111" s="103"/>
      <c r="G111" s="103"/>
      <c r="H111" s="115"/>
      <c r="I111" s="30"/>
      <c r="J111" s="103"/>
      <c r="K111" s="103"/>
      <c r="L111" s="103"/>
      <c r="M111" s="103"/>
      <c r="N111" s="103"/>
      <c r="O111" s="103"/>
      <c r="P111" s="103"/>
      <c r="Q111" s="7"/>
      <c r="R111" s="7"/>
      <c r="S111" s="1">
        <f t="shared" si="12"/>
        <v>500</v>
      </c>
      <c r="T111" s="1">
        <f t="shared" si="11"/>
        <v>500</v>
      </c>
      <c r="U111" s="4">
        <f t="shared" si="13"/>
        <v>500</v>
      </c>
      <c r="V111" s="4">
        <f t="shared" si="14"/>
        <v>490</v>
      </c>
    </row>
    <row r="112" spans="1:22" ht="26.45" customHeight="1" x14ac:dyDescent="0.25">
      <c r="A112" s="57"/>
      <c r="B112" s="57"/>
      <c r="C112" s="57"/>
      <c r="D112" s="57"/>
      <c r="E112" s="119"/>
      <c r="F112" s="103"/>
      <c r="G112" s="103"/>
      <c r="H112" s="1"/>
      <c r="I112" s="30"/>
      <c r="J112" s="103"/>
      <c r="K112" s="103"/>
      <c r="L112" s="103"/>
      <c r="M112" s="103"/>
      <c r="N112" s="103"/>
      <c r="O112" s="103"/>
      <c r="P112" s="103"/>
      <c r="Q112" s="7"/>
      <c r="R112" s="7"/>
      <c r="S112" s="1">
        <f t="shared" si="12"/>
        <v>500</v>
      </c>
      <c r="T112" s="1">
        <f t="shared" si="11"/>
        <v>500</v>
      </c>
      <c r="U112" s="4">
        <f t="shared" si="13"/>
        <v>500</v>
      </c>
      <c r="V112" s="4">
        <f t="shared" si="14"/>
        <v>490</v>
      </c>
    </row>
    <row r="113" spans="1:22" ht="26.45" customHeight="1" x14ac:dyDescent="0.25">
      <c r="A113" s="57"/>
      <c r="B113" s="57"/>
      <c r="C113" s="57"/>
      <c r="D113" s="57"/>
      <c r="E113" s="119"/>
      <c r="F113" s="30"/>
      <c r="G113" s="30"/>
      <c r="H113" s="1"/>
      <c r="I113" s="30"/>
      <c r="J113" s="103"/>
      <c r="K113" s="103"/>
      <c r="L113" s="103"/>
      <c r="M113" s="103"/>
      <c r="N113" s="103"/>
      <c r="O113" s="103"/>
      <c r="P113" s="103"/>
      <c r="Q113" s="7"/>
      <c r="R113" s="7"/>
      <c r="S113" s="1">
        <f t="shared" si="12"/>
        <v>500</v>
      </c>
      <c r="T113" s="1">
        <f t="shared" si="11"/>
        <v>500</v>
      </c>
      <c r="U113" s="4">
        <f t="shared" si="13"/>
        <v>500</v>
      </c>
      <c r="V113" s="4">
        <f t="shared" si="14"/>
        <v>490</v>
      </c>
    </row>
    <row r="114" spans="1:22" ht="26.45" customHeight="1" x14ac:dyDescent="0.25">
      <c r="A114" s="57"/>
      <c r="B114" s="57"/>
      <c r="C114" s="57"/>
      <c r="D114" s="57"/>
      <c r="E114" s="119"/>
      <c r="F114" s="103"/>
      <c r="G114" s="103"/>
      <c r="H114" s="115"/>
      <c r="I114" s="30"/>
      <c r="J114" s="103"/>
      <c r="K114" s="103"/>
      <c r="L114" s="103"/>
      <c r="M114" s="103"/>
      <c r="N114" s="103"/>
      <c r="O114" s="103"/>
      <c r="P114" s="103"/>
      <c r="Q114" s="7"/>
      <c r="R114" s="7"/>
      <c r="S114" s="1">
        <f t="shared" si="12"/>
        <v>500</v>
      </c>
      <c r="T114" s="1">
        <f t="shared" si="11"/>
        <v>500</v>
      </c>
      <c r="U114" s="4">
        <f t="shared" si="13"/>
        <v>500</v>
      </c>
      <c r="V114" s="4">
        <f t="shared" si="14"/>
        <v>490</v>
      </c>
    </row>
    <row r="115" spans="1:22" ht="26.45" customHeight="1" x14ac:dyDescent="0.25">
      <c r="A115" s="57"/>
      <c r="B115" s="57"/>
      <c r="C115" s="57"/>
      <c r="D115" s="57"/>
      <c r="E115" s="119"/>
      <c r="F115" s="30"/>
      <c r="G115" s="30"/>
      <c r="H115" s="1"/>
      <c r="I115" s="30"/>
      <c r="J115" s="103"/>
      <c r="K115" s="103"/>
      <c r="L115" s="103"/>
      <c r="M115" s="103"/>
      <c r="N115" s="103"/>
      <c r="O115" s="103"/>
      <c r="P115" s="103"/>
      <c r="Q115" s="7"/>
      <c r="R115" s="7"/>
      <c r="S115" s="1">
        <f t="shared" si="12"/>
        <v>500</v>
      </c>
      <c r="T115" s="1">
        <f t="shared" si="11"/>
        <v>500</v>
      </c>
      <c r="U115" s="4">
        <f t="shared" si="13"/>
        <v>500</v>
      </c>
      <c r="V115" s="4">
        <f t="shared" si="14"/>
        <v>490</v>
      </c>
    </row>
    <row r="116" spans="1:22" s="5" customFormat="1" ht="26.45" customHeight="1" x14ac:dyDescent="0.25">
      <c r="A116" s="56"/>
      <c r="B116" s="56"/>
      <c r="C116" s="57"/>
      <c r="D116" s="56"/>
      <c r="E116" s="112"/>
      <c r="F116" s="103"/>
      <c r="G116" s="103"/>
      <c r="H116" s="10"/>
      <c r="I116" s="103"/>
      <c r="J116" s="103"/>
      <c r="K116" s="103"/>
      <c r="L116" s="103"/>
      <c r="M116" s="103"/>
      <c r="N116" s="103"/>
      <c r="O116" s="103"/>
      <c r="P116" s="103"/>
      <c r="Q116" s="7"/>
      <c r="R116" s="7"/>
      <c r="S116" s="10">
        <f t="shared" si="12"/>
        <v>500</v>
      </c>
      <c r="T116" s="10">
        <f t="shared" si="11"/>
        <v>500</v>
      </c>
      <c r="U116" s="3">
        <f t="shared" si="13"/>
        <v>500</v>
      </c>
      <c r="V116" s="3">
        <f t="shared" si="14"/>
        <v>490</v>
      </c>
    </row>
    <row r="117" spans="1:22" ht="26.45" customHeight="1" x14ac:dyDescent="0.25">
      <c r="A117" s="57"/>
      <c r="B117" s="57"/>
      <c r="C117" s="57"/>
      <c r="D117" s="57"/>
      <c r="E117" s="119"/>
      <c r="F117" s="30"/>
      <c r="G117" s="30"/>
      <c r="H117" s="1"/>
      <c r="I117" s="30"/>
      <c r="J117" s="103"/>
      <c r="K117" s="103"/>
      <c r="L117" s="103"/>
      <c r="M117" s="103"/>
      <c r="N117" s="103"/>
      <c r="O117" s="103"/>
      <c r="P117" s="103"/>
      <c r="Q117" s="7"/>
      <c r="R117" s="7"/>
      <c r="S117" s="1">
        <f t="shared" si="12"/>
        <v>500</v>
      </c>
      <c r="T117" s="1">
        <f t="shared" si="11"/>
        <v>500</v>
      </c>
      <c r="U117" s="4">
        <f t="shared" si="13"/>
        <v>500</v>
      </c>
      <c r="V117" s="4">
        <f t="shared" si="14"/>
        <v>490</v>
      </c>
    </row>
    <row r="118" spans="1:22" ht="26.45" customHeight="1" x14ac:dyDescent="0.25">
      <c r="A118" s="57"/>
      <c r="B118" s="57"/>
      <c r="C118" s="57"/>
      <c r="D118" s="57"/>
      <c r="E118" s="119"/>
      <c r="F118" s="30"/>
      <c r="G118" s="30"/>
      <c r="H118" s="1"/>
      <c r="I118" s="30"/>
      <c r="J118" s="103"/>
      <c r="K118" s="103"/>
      <c r="L118" s="103"/>
      <c r="M118" s="103"/>
      <c r="N118" s="103"/>
      <c r="O118" s="103"/>
      <c r="P118" s="103"/>
      <c r="Q118" s="7"/>
      <c r="R118" s="7"/>
      <c r="S118" s="1">
        <f t="shared" si="12"/>
        <v>500</v>
      </c>
      <c r="T118" s="1">
        <f t="shared" si="11"/>
        <v>500</v>
      </c>
      <c r="U118" s="4">
        <f t="shared" si="13"/>
        <v>500</v>
      </c>
      <c r="V118" s="4">
        <f t="shared" si="14"/>
        <v>490</v>
      </c>
    </row>
    <row r="119" spans="1:22" ht="26.45" customHeight="1" x14ac:dyDescent="0.25">
      <c r="A119" s="57"/>
      <c r="B119" s="57"/>
      <c r="C119" s="57"/>
      <c r="D119" s="57"/>
      <c r="E119" s="119"/>
      <c r="F119" s="30"/>
      <c r="G119" s="103"/>
      <c r="H119" s="115"/>
      <c r="I119" s="30"/>
      <c r="J119" s="103"/>
      <c r="K119" s="103"/>
      <c r="L119" s="103"/>
      <c r="M119" s="103"/>
      <c r="N119" s="103"/>
      <c r="O119" s="103"/>
      <c r="P119" s="103"/>
      <c r="Q119" s="7"/>
      <c r="R119" s="7"/>
      <c r="S119" s="1">
        <f t="shared" si="12"/>
        <v>500</v>
      </c>
      <c r="T119" s="1">
        <f t="shared" si="11"/>
        <v>500</v>
      </c>
      <c r="U119" s="4">
        <f t="shared" si="13"/>
        <v>500</v>
      </c>
      <c r="V119" s="4">
        <f t="shared" si="14"/>
        <v>490</v>
      </c>
    </row>
    <row r="120" spans="1:22" s="5" customFormat="1" ht="26.45" customHeight="1" x14ac:dyDescent="0.25">
      <c r="A120" s="56"/>
      <c r="B120" s="56"/>
      <c r="C120" s="56"/>
      <c r="D120" s="56"/>
      <c r="E120" s="112"/>
      <c r="F120" s="103"/>
      <c r="G120" s="103"/>
      <c r="H120" s="114"/>
      <c r="I120" s="103"/>
      <c r="J120" s="103"/>
      <c r="K120" s="103"/>
      <c r="L120" s="103"/>
      <c r="M120" s="103"/>
      <c r="N120" s="103"/>
      <c r="O120" s="103"/>
      <c r="P120" s="103"/>
      <c r="Q120" s="7"/>
      <c r="R120" s="7"/>
      <c r="S120" s="10">
        <f t="shared" si="12"/>
        <v>500</v>
      </c>
      <c r="T120" s="10">
        <f t="shared" si="11"/>
        <v>500</v>
      </c>
      <c r="U120" s="3">
        <f t="shared" si="13"/>
        <v>500</v>
      </c>
      <c r="V120" s="3">
        <f t="shared" si="14"/>
        <v>490</v>
      </c>
    </row>
    <row r="121" spans="1:22" ht="26.45" customHeight="1" x14ac:dyDescent="0.25">
      <c r="A121" s="56"/>
      <c r="B121" s="56"/>
      <c r="C121" s="56"/>
      <c r="D121" s="56"/>
      <c r="E121" s="112"/>
      <c r="F121" s="103"/>
      <c r="G121" s="103"/>
      <c r="H121" s="10"/>
      <c r="I121" s="103"/>
      <c r="J121" s="103"/>
      <c r="K121" s="103"/>
      <c r="L121" s="103"/>
      <c r="M121" s="103"/>
      <c r="N121" s="103"/>
      <c r="O121" s="103"/>
      <c r="P121" s="103"/>
      <c r="Q121" s="7"/>
      <c r="R121" s="7" t="s">
        <v>74</v>
      </c>
      <c r="S121" s="1">
        <f t="shared" si="12"/>
        <v>500</v>
      </c>
      <c r="T121" s="1">
        <f t="shared" si="11"/>
        <v>500</v>
      </c>
      <c r="U121" s="4">
        <f t="shared" si="13"/>
        <v>500</v>
      </c>
      <c r="V121" s="4">
        <f t="shared" si="14"/>
        <v>490</v>
      </c>
    </row>
    <row r="122" spans="1:22" ht="26.45" customHeight="1" x14ac:dyDescent="0.25">
      <c r="A122" s="57"/>
      <c r="B122" s="57"/>
      <c r="C122" s="57"/>
      <c r="D122" s="57"/>
      <c r="E122" s="119"/>
      <c r="F122" s="30"/>
      <c r="G122" s="30"/>
      <c r="H122" s="1"/>
      <c r="I122" s="30"/>
      <c r="J122" s="103"/>
      <c r="K122" s="103"/>
      <c r="L122" s="103"/>
      <c r="M122" s="103"/>
      <c r="N122" s="103"/>
      <c r="O122" s="103"/>
      <c r="P122" s="103"/>
      <c r="Q122" s="7"/>
      <c r="R122" s="7"/>
      <c r="S122" s="1">
        <f t="shared" si="12"/>
        <v>500</v>
      </c>
      <c r="T122" s="1">
        <f t="shared" si="11"/>
        <v>500</v>
      </c>
      <c r="U122" s="4">
        <f t="shared" si="13"/>
        <v>500</v>
      </c>
      <c r="V122" s="4">
        <f t="shared" si="14"/>
        <v>490</v>
      </c>
    </row>
    <row r="123" spans="1:22" ht="26.45" customHeight="1" x14ac:dyDescent="0.25">
      <c r="A123" s="57"/>
      <c r="B123" s="57"/>
      <c r="C123" s="57"/>
      <c r="D123" s="57"/>
      <c r="E123" s="112"/>
      <c r="F123" s="30"/>
      <c r="G123" s="30"/>
      <c r="H123" s="1"/>
      <c r="I123" s="30"/>
      <c r="J123" s="103"/>
      <c r="K123" s="103"/>
      <c r="L123" s="103"/>
      <c r="M123" s="103"/>
      <c r="N123" s="103"/>
      <c r="O123" s="103"/>
      <c r="P123" s="103"/>
      <c r="Q123" s="7"/>
      <c r="R123" s="7"/>
      <c r="S123" s="1">
        <f t="shared" si="12"/>
        <v>500</v>
      </c>
      <c r="T123" s="1">
        <f t="shared" si="11"/>
        <v>500</v>
      </c>
      <c r="U123" s="4">
        <f t="shared" si="13"/>
        <v>500</v>
      </c>
      <c r="V123" s="4">
        <f t="shared" si="14"/>
        <v>490</v>
      </c>
    </row>
    <row r="124" spans="1:22" ht="26.45" customHeight="1" x14ac:dyDescent="0.25">
      <c r="A124" s="57"/>
      <c r="B124" s="57"/>
      <c r="C124" s="57"/>
      <c r="D124" s="57"/>
      <c r="E124" s="119"/>
      <c r="F124" s="30"/>
      <c r="G124" s="30"/>
      <c r="H124" s="1"/>
      <c r="I124" s="30"/>
      <c r="J124" s="103"/>
      <c r="K124" s="103"/>
      <c r="L124" s="103"/>
      <c r="M124" s="103"/>
      <c r="N124" s="103"/>
      <c r="O124" s="103"/>
      <c r="P124" s="103"/>
      <c r="Q124" s="7"/>
      <c r="R124" s="7"/>
      <c r="S124" s="1">
        <f t="shared" si="12"/>
        <v>500</v>
      </c>
      <c r="T124" s="1">
        <f t="shared" si="11"/>
        <v>500</v>
      </c>
      <c r="U124" s="4">
        <f t="shared" si="13"/>
        <v>500</v>
      </c>
      <c r="V124" s="4">
        <f t="shared" si="14"/>
        <v>490</v>
      </c>
    </row>
    <row r="125" spans="1:22" ht="26.45" customHeight="1" x14ac:dyDescent="0.25">
      <c r="A125" s="57"/>
      <c r="B125" s="57"/>
      <c r="C125" s="57"/>
      <c r="D125" s="57"/>
      <c r="E125" s="119"/>
      <c r="F125" s="30"/>
      <c r="G125" s="103"/>
      <c r="H125" s="115"/>
      <c r="I125" s="30"/>
      <c r="J125" s="103"/>
      <c r="K125" s="103"/>
      <c r="L125" s="103"/>
      <c r="M125" s="103"/>
      <c r="N125" s="103"/>
      <c r="O125" s="103"/>
      <c r="P125" s="103"/>
      <c r="Q125" s="7"/>
      <c r="R125" s="7"/>
      <c r="S125" s="1">
        <f t="shared" si="12"/>
        <v>500</v>
      </c>
      <c r="T125" s="1">
        <f t="shared" si="11"/>
        <v>500</v>
      </c>
      <c r="U125" s="4">
        <f t="shared" si="13"/>
        <v>500</v>
      </c>
      <c r="V125" s="4">
        <f t="shared" si="14"/>
        <v>490</v>
      </c>
    </row>
    <row r="126" spans="1:22" ht="26.45" customHeight="1" x14ac:dyDescent="0.25">
      <c r="A126" s="57"/>
      <c r="B126" s="57"/>
      <c r="C126" s="57"/>
      <c r="D126" s="57"/>
      <c r="E126" s="119"/>
      <c r="F126" s="30"/>
      <c r="G126" s="103"/>
      <c r="H126" s="1"/>
      <c r="I126" s="30"/>
      <c r="J126" s="103"/>
      <c r="K126" s="103"/>
      <c r="L126" s="103"/>
      <c r="M126" s="103"/>
      <c r="N126" s="103"/>
      <c r="O126" s="103"/>
      <c r="P126" s="103"/>
      <c r="Q126" s="7"/>
      <c r="R126" s="7"/>
      <c r="S126" s="1">
        <f t="shared" si="12"/>
        <v>500</v>
      </c>
      <c r="T126" s="1">
        <f t="shared" si="11"/>
        <v>500</v>
      </c>
      <c r="U126" s="4">
        <f t="shared" si="13"/>
        <v>500</v>
      </c>
      <c r="V126" s="4">
        <f t="shared" si="14"/>
        <v>490</v>
      </c>
    </row>
    <row r="127" spans="1:22" ht="26.45" customHeight="1" x14ac:dyDescent="0.25">
      <c r="A127" s="57"/>
      <c r="B127" s="57"/>
      <c r="C127" s="57"/>
      <c r="D127" s="57"/>
      <c r="E127" s="119"/>
      <c r="F127" s="30"/>
      <c r="G127" s="30"/>
      <c r="H127" s="1"/>
      <c r="I127" s="30"/>
      <c r="J127" s="103"/>
      <c r="K127" s="103"/>
      <c r="L127" s="103"/>
      <c r="M127" s="103"/>
      <c r="N127" s="103"/>
      <c r="O127" s="103"/>
      <c r="P127" s="103"/>
      <c r="Q127" s="7"/>
      <c r="R127" s="7"/>
      <c r="S127" s="1">
        <f t="shared" si="12"/>
        <v>500</v>
      </c>
      <c r="T127" s="1">
        <f t="shared" si="11"/>
        <v>500</v>
      </c>
      <c r="U127" s="4">
        <f t="shared" si="13"/>
        <v>500</v>
      </c>
      <c r="V127" s="4">
        <f t="shared" si="14"/>
        <v>490</v>
      </c>
    </row>
    <row r="128" spans="1:22" ht="26.45" customHeight="1" x14ac:dyDescent="0.25">
      <c r="A128" s="57"/>
      <c r="B128" s="57"/>
      <c r="C128" s="57"/>
      <c r="D128" s="57"/>
      <c r="E128" s="119"/>
      <c r="F128" s="30"/>
      <c r="G128" s="103"/>
      <c r="H128" s="1"/>
      <c r="I128" s="30"/>
      <c r="J128" s="103"/>
      <c r="K128" s="103"/>
      <c r="L128" s="103"/>
      <c r="M128" s="103"/>
      <c r="N128" s="103"/>
      <c r="O128" s="103"/>
      <c r="P128" s="103"/>
      <c r="Q128" s="70"/>
      <c r="R128" s="7"/>
      <c r="S128" s="1">
        <f t="shared" si="12"/>
        <v>500</v>
      </c>
      <c r="T128" s="1">
        <f t="shared" si="11"/>
        <v>500</v>
      </c>
      <c r="U128" s="4">
        <f t="shared" si="13"/>
        <v>500</v>
      </c>
      <c r="V128" s="4">
        <f t="shared" si="14"/>
        <v>490</v>
      </c>
    </row>
    <row r="129" spans="1:22" ht="26.45" customHeight="1" x14ac:dyDescent="0.25">
      <c r="A129" s="57"/>
      <c r="B129" s="57"/>
      <c r="C129" s="57"/>
      <c r="D129" s="57"/>
      <c r="E129" s="119"/>
      <c r="F129" s="30"/>
      <c r="G129" s="30"/>
      <c r="H129" s="1"/>
      <c r="I129" s="30"/>
      <c r="J129" s="103"/>
      <c r="K129" s="103"/>
      <c r="L129" s="103"/>
      <c r="M129" s="103"/>
      <c r="N129" s="103"/>
      <c r="O129" s="103"/>
      <c r="P129" s="103"/>
      <c r="Q129" s="7"/>
      <c r="R129" s="7"/>
      <c r="S129" s="1">
        <f t="shared" si="12"/>
        <v>500</v>
      </c>
      <c r="T129" s="1">
        <f t="shared" si="11"/>
        <v>500</v>
      </c>
      <c r="U129" s="4">
        <f t="shared" si="13"/>
        <v>500</v>
      </c>
      <c r="V129" s="4">
        <f t="shared" si="14"/>
        <v>490</v>
      </c>
    </row>
    <row r="130" spans="1:22" s="5" customFormat="1" ht="26.45" customHeight="1" x14ac:dyDescent="0.25">
      <c r="A130" s="56"/>
      <c r="B130" s="56"/>
      <c r="C130" s="57"/>
      <c r="D130" s="56"/>
      <c r="E130" s="112"/>
      <c r="F130" s="103"/>
      <c r="G130" s="103"/>
      <c r="H130" s="10"/>
      <c r="I130" s="103"/>
      <c r="J130" s="103"/>
      <c r="K130" s="103"/>
      <c r="L130" s="103"/>
      <c r="M130" s="103"/>
      <c r="N130" s="103"/>
      <c r="O130" s="103"/>
      <c r="P130" s="103"/>
      <c r="Q130" s="7"/>
      <c r="R130" s="7"/>
      <c r="S130" s="10">
        <f t="shared" si="12"/>
        <v>500</v>
      </c>
      <c r="T130" s="10">
        <f t="shared" si="11"/>
        <v>500</v>
      </c>
      <c r="U130" s="3">
        <f t="shared" si="13"/>
        <v>500</v>
      </c>
      <c r="V130" s="3">
        <f t="shared" si="14"/>
        <v>490</v>
      </c>
    </row>
    <row r="131" spans="1:22" s="5" customFormat="1" ht="26.45" customHeight="1" x14ac:dyDescent="0.25">
      <c r="A131" s="56"/>
      <c r="B131" s="56"/>
      <c r="C131" s="57"/>
      <c r="D131" s="56"/>
      <c r="E131" s="112"/>
      <c r="F131" s="103"/>
      <c r="G131" s="103"/>
      <c r="H131" s="10"/>
      <c r="I131" s="103"/>
      <c r="J131" s="103"/>
      <c r="K131" s="103"/>
      <c r="L131" s="103"/>
      <c r="M131" s="103"/>
      <c r="N131" s="103"/>
      <c r="O131" s="103"/>
      <c r="P131" s="103"/>
      <c r="Q131" s="7"/>
      <c r="R131" s="7"/>
      <c r="S131" s="10">
        <f t="shared" ref="S131:S159" si="15">IF(AND(F131=1,G131="IN CORSO"),V131,IF(AND(F131=2,I131&gt;=10,G131="IN CORSO"),V131,IF(AND(F131=1,G131="FUORI CORSO",I131&gt;=25),V131,T131)))</f>
        <v>500</v>
      </c>
      <c r="T131" s="10">
        <f t="shared" si="11"/>
        <v>500</v>
      </c>
      <c r="U131" s="3">
        <f t="shared" ref="U131:U136" si="16">IF(AND(H131&gt;=$Y$18,H131&lt;=$Z$18),$AA$18,IF(AND(H131&gt;=$Y$19,H131&lt;=$Z$19),(((H131-$Z$4)*0.07)+0.5*((H131-$Z$4)*0.07)),IF(AND(H131&gt;=$Y$20,H131&lt;=$Z$20),$AA$20,IF(AND(H131&gt;=$Y$21,H131&lt;=$Z$21),$AA$21,IF(AND(H131&gt;=$Y$22,H131&lt;=$Z$22),$AA$22,IF(AND(H131&gt;=$Y$23,H131&lt;=$Z$23),$AA$23,IF(AND(H131&gt;=$Y$24,H131&lt;=$Z$24),$AA$24,IF(H131&gt;=$Y$25,$AA$25,IF(H131="NO ISEE",$AA$25,$AA$25)))))))))</f>
        <v>500</v>
      </c>
      <c r="V131" s="3">
        <f t="shared" ref="V131:V136" si="17">IF(AND(H131&gt;=$Y$4,H131&lt;=$Z$4),$AA$4,IF(AND(H131&gt;=$Y$5,H131&lt;=$Z$5),((H131-$Z$4)*0.07),IF(AND(H131&gt;=$Y$6,H131&lt;=$Z$6),$AA$6,IF(AND(H131&gt;=$Y$7,H131&lt;=$Z$7),$AA$7,IF(AND(H131&gt;=$Y$8,H131&lt;=$Z$8),$AA$8,IF(AND(H131&gt;=$Y$9,H131&lt;=$Z$9),$AA$9,IF(AND(H131&gt;=$Y$10,H131&lt;=$Z$10),$AA$10,IF(H131&gt;=$Y$11,$AA$11,IF(H131="NO ISEE",$AA$11,$AA$11)))))))))</f>
        <v>490</v>
      </c>
    </row>
    <row r="132" spans="1:22" ht="26.45" customHeight="1" x14ac:dyDescent="0.25">
      <c r="A132" s="57"/>
      <c r="B132" s="57"/>
      <c r="C132" s="57"/>
      <c r="D132" s="57"/>
      <c r="E132" s="119"/>
      <c r="F132" s="103"/>
      <c r="G132" s="103"/>
      <c r="H132" s="1"/>
      <c r="I132" s="30"/>
      <c r="J132" s="103"/>
      <c r="K132" s="103"/>
      <c r="L132" s="103"/>
      <c r="M132" s="103"/>
      <c r="N132" s="103"/>
      <c r="O132" s="103"/>
      <c r="P132" s="103"/>
      <c r="Q132" s="7"/>
      <c r="R132" s="7"/>
      <c r="S132" s="1">
        <f t="shared" si="15"/>
        <v>500</v>
      </c>
      <c r="T132" s="1">
        <f t="shared" si="11"/>
        <v>500</v>
      </c>
      <c r="U132" s="4">
        <f t="shared" si="16"/>
        <v>500</v>
      </c>
      <c r="V132" s="4">
        <f t="shared" si="17"/>
        <v>490</v>
      </c>
    </row>
    <row r="133" spans="1:22" s="5" customFormat="1" ht="26.45" customHeight="1" x14ac:dyDescent="0.25">
      <c r="A133" s="56"/>
      <c r="B133" s="56"/>
      <c r="C133" s="57"/>
      <c r="D133" s="56"/>
      <c r="E133" s="112"/>
      <c r="F133" s="103"/>
      <c r="G133" s="103"/>
      <c r="H133" s="10"/>
      <c r="I133" s="103"/>
      <c r="J133" s="103"/>
      <c r="K133" s="103"/>
      <c r="L133" s="103"/>
      <c r="M133" s="103"/>
      <c r="N133" s="103"/>
      <c r="O133" s="103"/>
      <c r="P133" s="103"/>
      <c r="Q133" s="7"/>
      <c r="R133" s="7"/>
      <c r="S133" s="10">
        <f t="shared" si="15"/>
        <v>500</v>
      </c>
      <c r="T133" s="10">
        <f t="shared" ref="T133:T135" si="18">IF(U133&lt;200,200,U133)</f>
        <v>500</v>
      </c>
      <c r="U133" s="3">
        <f t="shared" si="16"/>
        <v>500</v>
      </c>
      <c r="V133" s="3">
        <f t="shared" si="17"/>
        <v>490</v>
      </c>
    </row>
    <row r="134" spans="1:22" ht="26.45" customHeight="1" x14ac:dyDescent="0.25">
      <c r="A134" s="57"/>
      <c r="B134" s="57"/>
      <c r="C134" s="57"/>
      <c r="D134" s="57"/>
      <c r="E134" s="119"/>
      <c r="F134" s="103"/>
      <c r="G134" s="103"/>
      <c r="H134" s="1"/>
      <c r="I134" s="30"/>
      <c r="J134" s="103"/>
      <c r="K134" s="103"/>
      <c r="L134" s="103"/>
      <c r="M134" s="103"/>
      <c r="N134" s="103"/>
      <c r="O134" s="103"/>
      <c r="P134" s="103"/>
      <c r="Q134" s="7"/>
      <c r="R134" s="7"/>
      <c r="S134" s="1">
        <f t="shared" si="15"/>
        <v>500</v>
      </c>
      <c r="T134" s="1">
        <f t="shared" si="18"/>
        <v>500</v>
      </c>
      <c r="U134" s="4">
        <f t="shared" si="16"/>
        <v>500</v>
      </c>
      <c r="V134" s="4">
        <f t="shared" si="17"/>
        <v>490</v>
      </c>
    </row>
    <row r="135" spans="1:22" ht="26.45" customHeight="1" x14ac:dyDescent="0.25">
      <c r="A135" s="57"/>
      <c r="B135" s="57"/>
      <c r="C135" s="57"/>
      <c r="D135" s="57"/>
      <c r="E135" s="119"/>
      <c r="F135" s="103"/>
      <c r="G135" s="103"/>
      <c r="H135" s="1"/>
      <c r="I135" s="30"/>
      <c r="J135" s="103"/>
      <c r="K135" s="103"/>
      <c r="L135" s="103"/>
      <c r="M135" s="103"/>
      <c r="N135" s="103"/>
      <c r="O135" s="103"/>
      <c r="P135" s="103"/>
      <c r="Q135" s="7"/>
      <c r="R135" s="7"/>
      <c r="S135" s="1">
        <f t="shared" si="15"/>
        <v>500</v>
      </c>
      <c r="T135" s="1">
        <f t="shared" si="18"/>
        <v>500</v>
      </c>
      <c r="U135" s="4">
        <f t="shared" si="16"/>
        <v>500</v>
      </c>
      <c r="V135" s="4">
        <f t="shared" si="17"/>
        <v>490</v>
      </c>
    </row>
    <row r="136" spans="1:22" s="5" customFormat="1" ht="26.45" customHeight="1" x14ac:dyDescent="0.25">
      <c r="A136" s="56"/>
      <c r="B136" s="56"/>
      <c r="C136" s="56"/>
      <c r="D136" s="56"/>
      <c r="E136" s="112"/>
      <c r="F136" s="103"/>
      <c r="G136" s="103"/>
      <c r="H136" s="10"/>
      <c r="I136" s="103"/>
      <c r="J136" s="103"/>
      <c r="K136" s="103"/>
      <c r="L136" s="103"/>
      <c r="M136" s="103"/>
      <c r="N136" s="103"/>
      <c r="O136" s="103"/>
      <c r="P136" s="103"/>
      <c r="Q136" s="3"/>
      <c r="R136" s="3"/>
      <c r="S136" s="10">
        <f t="shared" si="15"/>
        <v>500</v>
      </c>
      <c r="T136" s="10">
        <f t="shared" ref="T136" si="19">IF(U136&lt;200,200,U136)</f>
        <v>500</v>
      </c>
      <c r="U136" s="3">
        <f t="shared" si="16"/>
        <v>500</v>
      </c>
      <c r="V136" s="3">
        <f t="shared" si="17"/>
        <v>490</v>
      </c>
    </row>
    <row r="137" spans="1:22" ht="26.45" customHeight="1" x14ac:dyDescent="0.25">
      <c r="A137" s="57"/>
      <c r="B137" s="57"/>
      <c r="C137" s="57"/>
      <c r="D137" s="57"/>
      <c r="E137" s="119"/>
      <c r="F137" s="30"/>
      <c r="G137" s="30"/>
      <c r="H137" s="1"/>
      <c r="I137" s="30"/>
      <c r="J137" s="103"/>
      <c r="K137" s="103"/>
      <c r="L137" s="103"/>
      <c r="M137" s="103"/>
      <c r="N137" s="103"/>
      <c r="O137" s="103"/>
      <c r="P137" s="103"/>
      <c r="S137" s="1">
        <f t="shared" si="15"/>
        <v>500</v>
      </c>
      <c r="T137" s="1">
        <f t="shared" ref="T137:T159" si="20">IF(U137&lt;200,200,U137)</f>
        <v>500</v>
      </c>
      <c r="U137" s="4">
        <f t="shared" ref="U137:U159" si="21">IF(AND(H137&gt;=$Y$18,H137&lt;=$Z$18),$AA$18,IF(AND(H137&gt;=$Y$19,H137&lt;=$Z$19),(((H137-$Z$4)*0.07)+0.5*((H137-$Z$4)*0.07)),IF(AND(H137&gt;=$Y$20,H137&lt;=$Z$20),$AA$20,IF(AND(H137&gt;=$Y$21,H137&lt;=$Z$21),$AA$21,IF(AND(H137&gt;=$Y$22,H137&lt;=$Z$22),$AA$22,IF(AND(H137&gt;=$Y$23,H137&lt;=$Z$23),$AA$23,IF(AND(H137&gt;=$Y$24,H137&lt;=$Z$24),$AA$24,IF(H137&gt;=$Y$25,$AA$25,IF(H137="NO ISEE",$AA$25,$AA$25)))))))))</f>
        <v>500</v>
      </c>
      <c r="V137" s="4">
        <f t="shared" ref="V137:V159" si="22">IF(AND(H137&gt;=$Y$4,H137&lt;=$Z$4),$AA$4,IF(AND(H137&gt;=$Y$5,H137&lt;=$Z$5),((H137-$Z$4)*0.07),IF(AND(H137&gt;=$Y$6,H137&lt;=$Z$6),$AA$6,IF(AND(H137&gt;=$Y$7,H137&lt;=$Z$7),$AA$7,IF(AND(H137&gt;=$Y$8,H137&lt;=$Z$8),$AA$8,IF(AND(H137&gt;=$Y$9,H137&lt;=$Z$9),$AA$9,IF(AND(H137&gt;=$Y$10,H137&lt;=$Z$10),$AA$10,IF(H137&gt;=$Y$11,$AA$11,IF(H137="NO ISEE",$AA$11,$AA$11)))))))))</f>
        <v>490</v>
      </c>
    </row>
    <row r="138" spans="1:22" ht="26.45" customHeight="1" x14ac:dyDescent="0.25">
      <c r="A138" s="57"/>
      <c r="B138" s="57"/>
      <c r="C138" s="57"/>
      <c r="D138" s="57"/>
      <c r="E138" s="119"/>
      <c r="F138" s="30"/>
      <c r="G138" s="30"/>
      <c r="H138" s="1"/>
      <c r="I138" s="30"/>
      <c r="J138" s="103"/>
      <c r="K138" s="103"/>
      <c r="L138" s="103"/>
      <c r="M138" s="103"/>
      <c r="N138" s="103"/>
      <c r="O138" s="103"/>
      <c r="P138" s="103"/>
      <c r="S138" s="1">
        <f t="shared" si="15"/>
        <v>500</v>
      </c>
      <c r="T138" s="1">
        <f t="shared" si="20"/>
        <v>500</v>
      </c>
      <c r="U138" s="4">
        <f t="shared" si="21"/>
        <v>500</v>
      </c>
      <c r="V138" s="4">
        <f t="shared" si="22"/>
        <v>490</v>
      </c>
    </row>
    <row r="139" spans="1:22" ht="26.45" customHeight="1" x14ac:dyDescent="0.25">
      <c r="A139" s="57"/>
      <c r="B139" s="57"/>
      <c r="C139" s="57"/>
      <c r="D139" s="57"/>
      <c r="E139" s="119"/>
      <c r="F139" s="30"/>
      <c r="G139" s="30"/>
      <c r="H139" s="1"/>
      <c r="I139" s="30"/>
      <c r="J139" s="103"/>
      <c r="K139" s="103"/>
      <c r="L139" s="103"/>
      <c r="M139" s="103"/>
      <c r="N139" s="103"/>
      <c r="O139" s="103"/>
      <c r="P139" s="103"/>
      <c r="S139" s="1">
        <f t="shared" si="15"/>
        <v>500</v>
      </c>
      <c r="T139" s="1">
        <f t="shared" si="20"/>
        <v>500</v>
      </c>
      <c r="U139" s="4">
        <f t="shared" si="21"/>
        <v>500</v>
      </c>
      <c r="V139" s="4">
        <f t="shared" si="22"/>
        <v>490</v>
      </c>
    </row>
    <row r="140" spans="1:22" ht="26.45" customHeight="1" x14ac:dyDescent="0.25">
      <c r="A140" s="57"/>
      <c r="B140" s="57"/>
      <c r="C140" s="57"/>
      <c r="D140" s="57"/>
      <c r="E140" s="119"/>
      <c r="F140" s="30"/>
      <c r="G140" s="30"/>
      <c r="H140" s="1"/>
      <c r="I140" s="30"/>
      <c r="J140" s="103"/>
      <c r="K140" s="103"/>
      <c r="L140" s="103"/>
      <c r="M140" s="103"/>
      <c r="N140" s="103"/>
      <c r="O140" s="103"/>
      <c r="P140" s="103"/>
      <c r="S140" s="1">
        <f t="shared" si="15"/>
        <v>500</v>
      </c>
      <c r="T140" s="1">
        <f t="shared" si="20"/>
        <v>500</v>
      </c>
      <c r="U140" s="4">
        <f t="shared" si="21"/>
        <v>500</v>
      </c>
      <c r="V140" s="4">
        <f t="shared" si="22"/>
        <v>490</v>
      </c>
    </row>
    <row r="141" spans="1:22" ht="26.45" customHeight="1" x14ac:dyDescent="0.25">
      <c r="A141" s="57"/>
      <c r="B141" s="57"/>
      <c r="C141" s="57"/>
      <c r="D141" s="57"/>
      <c r="E141" s="119"/>
      <c r="F141" s="30"/>
      <c r="G141" s="30"/>
      <c r="H141" s="1"/>
      <c r="I141" s="30"/>
      <c r="J141" s="103"/>
      <c r="K141" s="103"/>
      <c r="L141" s="103"/>
      <c r="M141" s="103"/>
      <c r="N141" s="103"/>
      <c r="O141" s="103"/>
      <c r="P141" s="103"/>
      <c r="S141" s="1">
        <f t="shared" si="15"/>
        <v>500</v>
      </c>
      <c r="T141" s="1">
        <f t="shared" si="20"/>
        <v>500</v>
      </c>
      <c r="U141" s="4">
        <f t="shared" si="21"/>
        <v>500</v>
      </c>
      <c r="V141" s="4">
        <f t="shared" si="22"/>
        <v>490</v>
      </c>
    </row>
    <row r="142" spans="1:22" ht="26.45" customHeight="1" x14ac:dyDescent="0.25">
      <c r="A142" s="57"/>
      <c r="B142" s="57"/>
      <c r="C142" s="57"/>
      <c r="D142" s="57"/>
      <c r="E142" s="119"/>
      <c r="F142" s="30"/>
      <c r="G142" s="30"/>
      <c r="H142" s="1"/>
      <c r="I142" s="30"/>
      <c r="J142" s="103"/>
      <c r="K142" s="103"/>
      <c r="L142" s="103"/>
      <c r="M142" s="103"/>
      <c r="N142" s="103"/>
      <c r="O142" s="103"/>
      <c r="P142" s="103"/>
      <c r="S142" s="1">
        <f t="shared" si="15"/>
        <v>500</v>
      </c>
      <c r="T142" s="1">
        <f t="shared" si="20"/>
        <v>500</v>
      </c>
      <c r="U142" s="4">
        <f t="shared" si="21"/>
        <v>500</v>
      </c>
      <c r="V142" s="4">
        <f t="shared" si="22"/>
        <v>490</v>
      </c>
    </row>
    <row r="143" spans="1:22" ht="26.45" customHeight="1" x14ac:dyDescent="0.25">
      <c r="A143" s="57"/>
      <c r="B143" s="57"/>
      <c r="C143" s="57"/>
      <c r="D143" s="57"/>
      <c r="E143" s="119"/>
      <c r="F143" s="30"/>
      <c r="G143" s="30"/>
      <c r="H143" s="1"/>
      <c r="I143" s="30"/>
      <c r="J143" s="103"/>
      <c r="K143" s="103"/>
      <c r="L143" s="103"/>
      <c r="M143" s="103"/>
      <c r="N143" s="103"/>
      <c r="O143" s="103"/>
      <c r="P143" s="103"/>
      <c r="S143" s="1">
        <f t="shared" si="15"/>
        <v>500</v>
      </c>
      <c r="T143" s="1">
        <f t="shared" si="20"/>
        <v>500</v>
      </c>
      <c r="U143" s="4">
        <f t="shared" si="21"/>
        <v>500</v>
      </c>
      <c r="V143" s="4">
        <f t="shared" si="22"/>
        <v>490</v>
      </c>
    </row>
    <row r="144" spans="1:22" ht="26.45" customHeight="1" x14ac:dyDescent="0.25">
      <c r="A144" s="57"/>
      <c r="B144" s="57"/>
      <c r="C144" s="57"/>
      <c r="D144" s="57"/>
      <c r="E144" s="119"/>
      <c r="F144" s="30"/>
      <c r="G144" s="30"/>
      <c r="H144" s="1"/>
      <c r="I144" s="30"/>
      <c r="J144" s="103"/>
      <c r="K144" s="103"/>
      <c r="L144" s="103"/>
      <c r="M144" s="103"/>
      <c r="N144" s="103"/>
      <c r="O144" s="103"/>
      <c r="P144" s="103"/>
      <c r="S144" s="1">
        <f t="shared" si="15"/>
        <v>500</v>
      </c>
      <c r="T144" s="1">
        <f t="shared" si="20"/>
        <v>500</v>
      </c>
      <c r="U144" s="4">
        <f t="shared" si="21"/>
        <v>500</v>
      </c>
      <c r="V144" s="4">
        <f t="shared" si="22"/>
        <v>490</v>
      </c>
    </row>
    <row r="145" spans="1:22" ht="26.45" customHeight="1" x14ac:dyDescent="0.25">
      <c r="A145" s="57"/>
      <c r="B145" s="57"/>
      <c r="C145" s="57"/>
      <c r="D145" s="57"/>
      <c r="E145" s="119"/>
      <c r="F145" s="30"/>
      <c r="G145" s="30"/>
      <c r="H145" s="1"/>
      <c r="I145" s="30"/>
      <c r="J145" s="103"/>
      <c r="K145" s="103"/>
      <c r="L145" s="103"/>
      <c r="M145" s="103"/>
      <c r="N145" s="103"/>
      <c r="O145" s="103"/>
      <c r="P145" s="103"/>
      <c r="S145" s="1">
        <f t="shared" si="15"/>
        <v>500</v>
      </c>
      <c r="T145" s="1">
        <f t="shared" si="20"/>
        <v>500</v>
      </c>
      <c r="U145" s="4">
        <f t="shared" si="21"/>
        <v>500</v>
      </c>
      <c r="V145" s="4">
        <f t="shared" si="22"/>
        <v>490</v>
      </c>
    </row>
    <row r="146" spans="1:22" ht="26.45" customHeight="1" x14ac:dyDescent="0.25">
      <c r="A146" s="57"/>
      <c r="B146" s="57"/>
      <c r="C146" s="57"/>
      <c r="D146" s="57"/>
      <c r="E146" s="119"/>
      <c r="F146" s="30"/>
      <c r="G146" s="30"/>
      <c r="H146" s="1"/>
      <c r="I146" s="30"/>
      <c r="J146" s="103"/>
      <c r="K146" s="103"/>
      <c r="L146" s="103"/>
      <c r="M146" s="103"/>
      <c r="N146" s="103"/>
      <c r="O146" s="103"/>
      <c r="P146" s="103"/>
      <c r="S146" s="1">
        <f t="shared" si="15"/>
        <v>500</v>
      </c>
      <c r="T146" s="1">
        <f t="shared" si="20"/>
        <v>500</v>
      </c>
      <c r="U146" s="4">
        <f t="shared" si="21"/>
        <v>500</v>
      </c>
      <c r="V146" s="4">
        <f t="shared" si="22"/>
        <v>490</v>
      </c>
    </row>
    <row r="147" spans="1:22" ht="26.45" customHeight="1" x14ac:dyDescent="0.25">
      <c r="A147" s="57"/>
      <c r="B147" s="57"/>
      <c r="C147" s="57"/>
      <c r="D147" s="57"/>
      <c r="E147" s="119"/>
      <c r="F147" s="30"/>
      <c r="G147" s="30"/>
      <c r="H147" s="1"/>
      <c r="I147" s="30"/>
      <c r="J147" s="103"/>
      <c r="K147" s="103"/>
      <c r="L147" s="103"/>
      <c r="M147" s="103"/>
      <c r="N147" s="103"/>
      <c r="O147" s="103"/>
      <c r="P147" s="103"/>
      <c r="S147" s="1">
        <f t="shared" si="15"/>
        <v>500</v>
      </c>
      <c r="T147" s="1">
        <f t="shared" si="20"/>
        <v>500</v>
      </c>
      <c r="U147" s="4">
        <f t="shared" si="21"/>
        <v>500</v>
      </c>
      <c r="V147" s="4">
        <f t="shared" si="22"/>
        <v>490</v>
      </c>
    </row>
    <row r="148" spans="1:22" ht="26.45" customHeight="1" x14ac:dyDescent="0.25">
      <c r="A148" s="57"/>
      <c r="B148" s="57"/>
      <c r="C148" s="57"/>
      <c r="D148" s="57"/>
      <c r="E148" s="119"/>
      <c r="F148" s="30"/>
      <c r="G148" s="30"/>
      <c r="H148" s="1"/>
      <c r="I148" s="30"/>
      <c r="J148" s="103"/>
      <c r="K148" s="103"/>
      <c r="L148" s="103"/>
      <c r="M148" s="103"/>
      <c r="N148" s="103"/>
      <c r="O148" s="103"/>
      <c r="P148" s="103"/>
      <c r="S148" s="1">
        <f t="shared" si="15"/>
        <v>500</v>
      </c>
      <c r="T148" s="1">
        <f t="shared" si="20"/>
        <v>500</v>
      </c>
      <c r="U148" s="4">
        <f t="shared" si="21"/>
        <v>500</v>
      </c>
      <c r="V148" s="4">
        <f t="shared" si="22"/>
        <v>490</v>
      </c>
    </row>
    <row r="149" spans="1:22" ht="26.45" customHeight="1" x14ac:dyDescent="0.25">
      <c r="A149" s="57"/>
      <c r="B149" s="57"/>
      <c r="C149" s="57"/>
      <c r="D149" s="57"/>
      <c r="E149" s="119"/>
      <c r="F149" s="30"/>
      <c r="G149" s="30"/>
      <c r="H149" s="1"/>
      <c r="I149" s="30"/>
      <c r="J149" s="103"/>
      <c r="K149" s="103"/>
      <c r="L149" s="103"/>
      <c r="M149" s="103"/>
      <c r="N149" s="103"/>
      <c r="O149" s="103"/>
      <c r="P149" s="103"/>
      <c r="S149" s="1">
        <f t="shared" si="15"/>
        <v>500</v>
      </c>
      <c r="T149" s="1">
        <f t="shared" si="20"/>
        <v>500</v>
      </c>
      <c r="U149" s="4">
        <f t="shared" si="21"/>
        <v>500</v>
      </c>
      <c r="V149" s="4">
        <f t="shared" si="22"/>
        <v>490</v>
      </c>
    </row>
    <row r="150" spans="1:22" ht="26.45" customHeight="1" x14ac:dyDescent="0.25">
      <c r="A150" s="57"/>
      <c r="B150" s="57"/>
      <c r="C150" s="57"/>
      <c r="D150" s="57"/>
      <c r="E150" s="119"/>
      <c r="F150" s="30"/>
      <c r="G150" s="30"/>
      <c r="H150" s="1"/>
      <c r="I150" s="30"/>
      <c r="J150" s="103"/>
      <c r="K150" s="103"/>
      <c r="L150" s="103"/>
      <c r="M150" s="103"/>
      <c r="N150" s="103"/>
      <c r="O150" s="103"/>
      <c r="P150" s="103"/>
      <c r="S150" s="1">
        <f t="shared" si="15"/>
        <v>500</v>
      </c>
      <c r="T150" s="1">
        <f t="shared" si="20"/>
        <v>500</v>
      </c>
      <c r="U150" s="4">
        <f t="shared" si="21"/>
        <v>500</v>
      </c>
      <c r="V150" s="4">
        <f t="shared" si="22"/>
        <v>490</v>
      </c>
    </row>
    <row r="151" spans="1:22" ht="26.45" customHeight="1" x14ac:dyDescent="0.25">
      <c r="A151" s="57"/>
      <c r="B151" s="57"/>
      <c r="C151" s="57"/>
      <c r="D151" s="57"/>
      <c r="E151" s="119"/>
      <c r="F151" s="30"/>
      <c r="G151" s="30"/>
      <c r="H151" s="1"/>
      <c r="I151" s="30"/>
      <c r="J151" s="103"/>
      <c r="K151" s="103"/>
      <c r="L151" s="103"/>
      <c r="M151" s="103"/>
      <c r="N151" s="103"/>
      <c r="O151" s="103"/>
      <c r="P151" s="103"/>
      <c r="S151" s="1">
        <f t="shared" si="15"/>
        <v>500</v>
      </c>
      <c r="T151" s="1">
        <f t="shared" si="20"/>
        <v>500</v>
      </c>
      <c r="U151" s="4">
        <f t="shared" si="21"/>
        <v>500</v>
      </c>
      <c r="V151" s="4">
        <f t="shared" si="22"/>
        <v>490</v>
      </c>
    </row>
    <row r="152" spans="1:22" ht="26.45" customHeight="1" x14ac:dyDescent="0.25">
      <c r="A152" s="57"/>
      <c r="B152" s="57"/>
      <c r="C152" s="57"/>
      <c r="D152" s="57"/>
      <c r="E152" s="119"/>
      <c r="F152" s="30"/>
      <c r="G152" s="30"/>
      <c r="H152" s="1"/>
      <c r="I152" s="30"/>
      <c r="J152" s="103"/>
      <c r="K152" s="103"/>
      <c r="L152" s="103"/>
      <c r="M152" s="103"/>
      <c r="N152" s="103"/>
      <c r="O152" s="103"/>
      <c r="P152" s="103"/>
      <c r="S152" s="1">
        <f t="shared" si="15"/>
        <v>500</v>
      </c>
      <c r="T152" s="1">
        <f t="shared" si="20"/>
        <v>500</v>
      </c>
      <c r="U152" s="4">
        <f t="shared" si="21"/>
        <v>500</v>
      </c>
      <c r="V152" s="4">
        <f t="shared" si="22"/>
        <v>490</v>
      </c>
    </row>
    <row r="153" spans="1:22" ht="21.6" customHeight="1" x14ac:dyDescent="0.25">
      <c r="A153" s="57"/>
      <c r="B153" s="57"/>
      <c r="C153" s="57"/>
      <c r="D153" s="57"/>
      <c r="E153" s="119"/>
      <c r="F153" s="30"/>
      <c r="G153" s="30"/>
      <c r="H153" s="1"/>
      <c r="I153" s="30"/>
      <c r="J153" s="103"/>
      <c r="K153" s="103"/>
      <c r="L153" s="103"/>
      <c r="M153" s="103"/>
      <c r="N153" s="103"/>
      <c r="O153" s="103"/>
      <c r="P153" s="103"/>
      <c r="S153" s="1">
        <f t="shared" si="15"/>
        <v>500</v>
      </c>
      <c r="T153" s="1">
        <f t="shared" si="20"/>
        <v>500</v>
      </c>
      <c r="U153" s="4">
        <f t="shared" si="21"/>
        <v>500</v>
      </c>
      <c r="V153" s="4">
        <f t="shared" si="22"/>
        <v>490</v>
      </c>
    </row>
    <row r="154" spans="1:22" ht="21.6" customHeight="1" x14ac:dyDescent="0.25">
      <c r="A154" s="57"/>
      <c r="B154" s="57"/>
      <c r="C154" s="57"/>
      <c r="D154" s="57"/>
      <c r="E154" s="119"/>
      <c r="F154" s="30"/>
      <c r="G154" s="30"/>
      <c r="H154" s="1"/>
      <c r="I154" s="30"/>
      <c r="J154" s="103"/>
      <c r="K154" s="103"/>
      <c r="L154" s="103"/>
      <c r="M154" s="103"/>
      <c r="N154" s="103"/>
      <c r="O154" s="103"/>
      <c r="P154" s="103"/>
      <c r="S154" s="1">
        <f t="shared" si="15"/>
        <v>500</v>
      </c>
      <c r="T154" s="1">
        <f t="shared" si="20"/>
        <v>500</v>
      </c>
      <c r="U154" s="4">
        <f t="shared" si="21"/>
        <v>500</v>
      </c>
      <c r="V154" s="4">
        <f t="shared" si="22"/>
        <v>490</v>
      </c>
    </row>
    <row r="155" spans="1:22" ht="21.6" customHeight="1" x14ac:dyDescent="0.25">
      <c r="A155" s="57"/>
      <c r="B155" s="57"/>
      <c r="C155" s="57"/>
      <c r="D155" s="57"/>
      <c r="E155" s="119"/>
      <c r="F155" s="30"/>
      <c r="G155" s="30"/>
      <c r="H155" s="1"/>
      <c r="I155" s="30"/>
      <c r="J155" s="103"/>
      <c r="K155" s="103"/>
      <c r="L155" s="103"/>
      <c r="M155" s="103"/>
      <c r="N155" s="103"/>
      <c r="O155" s="103"/>
      <c r="P155" s="103"/>
      <c r="S155" s="1">
        <f t="shared" si="15"/>
        <v>500</v>
      </c>
      <c r="T155" s="1">
        <f t="shared" si="20"/>
        <v>500</v>
      </c>
      <c r="U155" s="4">
        <f t="shared" si="21"/>
        <v>500</v>
      </c>
      <c r="V155" s="4">
        <f t="shared" si="22"/>
        <v>490</v>
      </c>
    </row>
    <row r="156" spans="1:22" ht="21.6" customHeight="1" x14ac:dyDescent="0.25">
      <c r="A156" s="57"/>
      <c r="B156" s="57"/>
      <c r="C156" s="57"/>
      <c r="D156" s="57"/>
      <c r="E156" s="119"/>
      <c r="F156" s="30"/>
      <c r="G156" s="30"/>
      <c r="H156" s="1"/>
      <c r="I156" s="30"/>
      <c r="J156" s="103"/>
      <c r="K156" s="103"/>
      <c r="L156" s="103"/>
      <c r="M156" s="103"/>
      <c r="N156" s="103"/>
      <c r="O156" s="103"/>
      <c r="P156" s="103"/>
      <c r="S156" s="1">
        <f t="shared" si="15"/>
        <v>500</v>
      </c>
      <c r="T156" s="1">
        <f t="shared" si="20"/>
        <v>500</v>
      </c>
      <c r="U156" s="4">
        <f t="shared" si="21"/>
        <v>500</v>
      </c>
      <c r="V156" s="4">
        <f t="shared" si="22"/>
        <v>490</v>
      </c>
    </row>
    <row r="157" spans="1:22" ht="21.6" customHeight="1" x14ac:dyDescent="0.25">
      <c r="A157" s="57"/>
      <c r="B157" s="57"/>
      <c r="C157" s="57"/>
      <c r="D157" s="57"/>
      <c r="E157" s="119"/>
      <c r="F157" s="30"/>
      <c r="G157" s="30"/>
      <c r="H157" s="1"/>
      <c r="I157" s="30"/>
      <c r="J157" s="103"/>
      <c r="K157" s="103"/>
      <c r="L157" s="103"/>
      <c r="M157" s="103"/>
      <c r="N157" s="103"/>
      <c r="O157" s="103"/>
      <c r="P157" s="103"/>
      <c r="S157" s="1">
        <f t="shared" si="15"/>
        <v>500</v>
      </c>
      <c r="T157" s="1">
        <f t="shared" si="20"/>
        <v>500</v>
      </c>
      <c r="U157" s="4">
        <f t="shared" si="21"/>
        <v>500</v>
      </c>
      <c r="V157" s="4">
        <f t="shared" si="22"/>
        <v>490</v>
      </c>
    </row>
    <row r="158" spans="1:22" ht="21.6" customHeight="1" x14ac:dyDescent="0.25">
      <c r="A158" s="57"/>
      <c r="B158" s="57"/>
      <c r="C158" s="57"/>
      <c r="D158" s="57"/>
      <c r="E158" s="119"/>
      <c r="F158" s="30"/>
      <c r="G158" s="30"/>
      <c r="H158" s="1"/>
      <c r="I158" s="30"/>
      <c r="J158" s="103"/>
      <c r="K158" s="103"/>
      <c r="L158" s="103"/>
      <c r="M158" s="103"/>
      <c r="N158" s="103"/>
      <c r="O158" s="103"/>
      <c r="P158" s="103"/>
      <c r="S158" s="1">
        <f t="shared" si="15"/>
        <v>500</v>
      </c>
      <c r="T158" s="1">
        <f t="shared" si="20"/>
        <v>500</v>
      </c>
      <c r="U158" s="4">
        <f t="shared" si="21"/>
        <v>500</v>
      </c>
      <c r="V158" s="4">
        <f t="shared" si="22"/>
        <v>490</v>
      </c>
    </row>
    <row r="159" spans="1:22" ht="21.6" customHeight="1" x14ac:dyDescent="0.25">
      <c r="A159" s="57"/>
      <c r="B159" s="57"/>
      <c r="C159" s="57"/>
      <c r="D159" s="57"/>
      <c r="E159" s="119"/>
      <c r="F159" s="30"/>
      <c r="G159" s="30"/>
      <c r="H159" s="1"/>
      <c r="I159" s="30"/>
      <c r="J159" s="103"/>
      <c r="K159" s="103"/>
      <c r="L159" s="103"/>
      <c r="M159" s="103"/>
      <c r="N159" s="103"/>
      <c r="O159" s="103"/>
      <c r="P159" s="103"/>
      <c r="S159" s="1">
        <f t="shared" si="15"/>
        <v>500</v>
      </c>
      <c r="T159" s="1">
        <f t="shared" si="20"/>
        <v>500</v>
      </c>
      <c r="U159" s="4">
        <f t="shared" si="21"/>
        <v>500</v>
      </c>
      <c r="V159" s="4">
        <f t="shared" si="22"/>
        <v>490</v>
      </c>
    </row>
    <row r="160" spans="1:22" ht="21.6" customHeight="1" x14ac:dyDescent="0.25">
      <c r="A160" s="57"/>
      <c r="B160" s="57"/>
      <c r="C160" s="57"/>
      <c r="D160" s="57"/>
      <c r="E160" s="119"/>
      <c r="F160" s="30"/>
      <c r="G160" s="30"/>
      <c r="H160" s="1"/>
      <c r="I160" s="30"/>
      <c r="J160" s="103"/>
      <c r="K160" s="103"/>
      <c r="L160" s="103"/>
      <c r="M160" s="103"/>
      <c r="N160" s="103"/>
      <c r="O160" s="103"/>
      <c r="P160" s="103"/>
    </row>
    <row r="161" spans="1:16" ht="21.6" customHeight="1" x14ac:dyDescent="0.25">
      <c r="A161" s="57"/>
      <c r="B161" s="57"/>
      <c r="C161" s="57"/>
      <c r="D161" s="57"/>
      <c r="E161" s="119"/>
      <c r="F161" s="30"/>
      <c r="G161" s="30"/>
      <c r="H161" s="1"/>
      <c r="I161" s="30"/>
      <c r="J161" s="103"/>
      <c r="K161" s="103"/>
      <c r="L161" s="103"/>
      <c r="M161" s="103"/>
      <c r="N161" s="103"/>
      <c r="O161" s="103"/>
      <c r="P161" s="103"/>
    </row>
    <row r="162" spans="1:16" ht="21.6" customHeight="1" x14ac:dyDescent="0.25">
      <c r="A162" s="57"/>
      <c r="B162" s="57"/>
      <c r="C162" s="57"/>
      <c r="D162" s="57"/>
      <c r="E162" s="119"/>
      <c r="F162" s="30"/>
      <c r="G162" s="30"/>
      <c r="H162" s="1"/>
      <c r="I162" s="30"/>
      <c r="J162" s="103"/>
      <c r="K162" s="103"/>
      <c r="L162" s="103"/>
      <c r="M162" s="103"/>
      <c r="N162" s="103"/>
      <c r="O162" s="103"/>
      <c r="P162" s="103"/>
    </row>
    <row r="163" spans="1:16" ht="21.6" customHeight="1" x14ac:dyDescent="0.25">
      <c r="A163" s="57"/>
      <c r="B163" s="57"/>
      <c r="C163" s="57"/>
      <c r="D163" s="57"/>
      <c r="E163" s="119"/>
      <c r="F163" s="30"/>
      <c r="G163" s="30"/>
      <c r="H163" s="1"/>
      <c r="I163" s="30"/>
      <c r="J163" s="103"/>
      <c r="K163" s="103"/>
      <c r="L163" s="103"/>
      <c r="M163" s="103"/>
      <c r="N163" s="103"/>
      <c r="O163" s="103"/>
      <c r="P163" s="103"/>
    </row>
    <row r="164" spans="1:16" ht="21.6" customHeight="1" x14ac:dyDescent="0.25">
      <c r="A164" s="57"/>
      <c r="B164" s="57"/>
      <c r="C164" s="57"/>
      <c r="D164" s="57"/>
      <c r="E164" s="119"/>
      <c r="F164" s="30"/>
      <c r="G164" s="30"/>
      <c r="H164" s="1"/>
      <c r="I164" s="30"/>
      <c r="J164" s="103"/>
      <c r="K164" s="103"/>
      <c r="L164" s="103"/>
      <c r="M164" s="103"/>
      <c r="N164" s="103"/>
      <c r="O164" s="103"/>
      <c r="P164" s="103"/>
    </row>
    <row r="165" spans="1:16" ht="21.6" customHeight="1" x14ac:dyDescent="0.25">
      <c r="A165" s="57"/>
      <c r="B165" s="57"/>
      <c r="C165" s="57"/>
      <c r="D165" s="57"/>
      <c r="E165" s="119"/>
      <c r="F165" s="30"/>
      <c r="G165" s="30"/>
      <c r="H165" s="1"/>
      <c r="I165" s="30"/>
      <c r="J165" s="103"/>
      <c r="K165" s="103"/>
      <c r="L165" s="103"/>
      <c r="M165" s="103"/>
      <c r="N165" s="103"/>
      <c r="O165" s="103"/>
      <c r="P165" s="103"/>
    </row>
    <row r="166" spans="1:16" ht="21.6" customHeight="1" x14ac:dyDescent="0.25">
      <c r="A166" s="57"/>
      <c r="B166" s="57"/>
      <c r="C166" s="57"/>
      <c r="D166" s="57"/>
      <c r="E166" s="119"/>
      <c r="F166" s="30"/>
      <c r="G166" s="30"/>
      <c r="H166" s="1"/>
      <c r="I166" s="30"/>
      <c r="J166" s="103"/>
      <c r="K166" s="103"/>
      <c r="L166" s="103"/>
      <c r="M166" s="103"/>
      <c r="N166" s="103"/>
      <c r="O166" s="103"/>
      <c r="P166" s="103"/>
    </row>
    <row r="167" spans="1:16" ht="21.6" customHeight="1" x14ac:dyDescent="0.25">
      <c r="A167" s="57"/>
      <c r="B167" s="57"/>
      <c r="C167" s="57"/>
      <c r="D167" s="57"/>
      <c r="E167" s="119"/>
      <c r="F167" s="30"/>
      <c r="G167" s="30"/>
      <c r="H167" s="1"/>
      <c r="I167" s="30"/>
      <c r="J167" s="103"/>
      <c r="K167" s="103"/>
      <c r="L167" s="103"/>
      <c r="M167" s="103"/>
      <c r="N167" s="103"/>
      <c r="O167" s="103"/>
      <c r="P167" s="103"/>
    </row>
    <row r="168" spans="1:16" ht="21.6" customHeight="1" x14ac:dyDescent="0.25">
      <c r="A168" s="57"/>
      <c r="B168" s="57"/>
      <c r="C168" s="57"/>
      <c r="D168" s="57"/>
      <c r="E168" s="119"/>
      <c r="F168" s="30"/>
      <c r="G168" s="30"/>
      <c r="H168" s="1"/>
      <c r="I168" s="30"/>
      <c r="J168" s="103"/>
      <c r="K168" s="103"/>
      <c r="L168" s="103"/>
      <c r="M168" s="103"/>
      <c r="N168" s="103"/>
      <c r="O168" s="103"/>
      <c r="P168" s="103"/>
    </row>
    <row r="169" spans="1:16" ht="21.6" customHeight="1" x14ac:dyDescent="0.25">
      <c r="A169" s="57"/>
      <c r="B169" s="57"/>
      <c r="C169" s="57"/>
      <c r="D169" s="57"/>
      <c r="E169" s="119"/>
      <c r="F169" s="30"/>
      <c r="G169" s="30"/>
      <c r="H169" s="1"/>
      <c r="I169" s="30"/>
      <c r="J169" s="103"/>
      <c r="K169" s="103"/>
      <c r="L169" s="103"/>
      <c r="M169" s="103"/>
      <c r="N169" s="103"/>
      <c r="O169" s="103"/>
      <c r="P169" s="103"/>
    </row>
    <row r="170" spans="1:16" ht="21.6" customHeight="1" x14ac:dyDescent="0.25">
      <c r="A170" s="57"/>
      <c r="B170" s="57"/>
      <c r="C170" s="57"/>
      <c r="D170" s="57"/>
      <c r="E170" s="119"/>
      <c r="F170" s="30"/>
      <c r="G170" s="30"/>
      <c r="H170" s="1"/>
      <c r="I170" s="30"/>
      <c r="J170" s="103"/>
      <c r="K170" s="103"/>
      <c r="L170" s="103"/>
      <c r="M170" s="103"/>
      <c r="N170" s="103"/>
      <c r="O170" s="103"/>
      <c r="P170" s="103"/>
    </row>
    <row r="171" spans="1:16" ht="21.6" customHeight="1" x14ac:dyDescent="0.25">
      <c r="A171" s="57"/>
      <c r="B171" s="57"/>
      <c r="C171" s="57"/>
      <c r="D171" s="57"/>
      <c r="E171" s="119"/>
      <c r="F171" s="30"/>
      <c r="G171" s="30"/>
      <c r="H171" s="1"/>
      <c r="I171" s="30"/>
      <c r="J171" s="103"/>
      <c r="K171" s="103"/>
      <c r="L171" s="103"/>
      <c r="M171" s="103"/>
      <c r="N171" s="103"/>
      <c r="O171" s="103"/>
      <c r="P171" s="103"/>
    </row>
    <row r="172" spans="1:16" ht="21.6" customHeight="1" x14ac:dyDescent="0.25">
      <c r="A172" s="57"/>
      <c r="B172" s="57"/>
      <c r="C172" s="57"/>
      <c r="D172" s="57"/>
      <c r="E172" s="119"/>
      <c r="F172" s="30"/>
      <c r="G172" s="30"/>
      <c r="H172" s="1"/>
      <c r="I172" s="30"/>
      <c r="J172" s="103"/>
      <c r="K172" s="103"/>
      <c r="L172" s="103"/>
      <c r="M172" s="103"/>
      <c r="N172" s="103"/>
      <c r="O172" s="103"/>
      <c r="P172" s="103"/>
    </row>
    <row r="173" spans="1:16" ht="21.6" customHeight="1" x14ac:dyDescent="0.25">
      <c r="A173" s="57"/>
      <c r="B173" s="57"/>
      <c r="C173" s="57"/>
      <c r="D173" s="57"/>
      <c r="E173" s="119"/>
      <c r="F173" s="30"/>
      <c r="G173" s="30"/>
      <c r="H173" s="1"/>
      <c r="I173" s="30"/>
      <c r="J173" s="103"/>
      <c r="K173" s="103"/>
      <c r="L173" s="103"/>
      <c r="M173" s="103"/>
      <c r="N173" s="103"/>
      <c r="O173" s="103"/>
      <c r="P173" s="103"/>
    </row>
    <row r="174" spans="1:16" ht="21.6" customHeight="1" x14ac:dyDescent="0.25">
      <c r="A174" s="57"/>
      <c r="B174" s="57"/>
      <c r="C174" s="57"/>
      <c r="D174" s="57"/>
      <c r="E174" s="119"/>
      <c r="F174" s="30"/>
      <c r="G174" s="30"/>
      <c r="H174" s="1"/>
      <c r="I174" s="30"/>
      <c r="J174" s="103"/>
      <c r="K174" s="103"/>
      <c r="L174" s="103"/>
      <c r="M174" s="103"/>
      <c r="N174" s="103"/>
      <c r="O174" s="103"/>
      <c r="P174" s="103"/>
    </row>
    <row r="175" spans="1:16" ht="21.6" customHeight="1" x14ac:dyDescent="0.25">
      <c r="A175" s="57"/>
      <c r="B175" s="57"/>
      <c r="C175" s="57"/>
      <c r="D175" s="57"/>
      <c r="E175" s="119"/>
      <c r="F175" s="30"/>
      <c r="G175" s="30"/>
      <c r="H175" s="1"/>
      <c r="I175" s="30"/>
      <c r="J175" s="103"/>
      <c r="K175" s="103"/>
      <c r="L175" s="103"/>
      <c r="M175" s="103"/>
      <c r="N175" s="103"/>
      <c r="O175" s="103"/>
      <c r="P175" s="103"/>
    </row>
    <row r="176" spans="1:16" ht="21.6" customHeight="1" x14ac:dyDescent="0.25">
      <c r="A176" s="57"/>
      <c r="B176" s="57"/>
      <c r="C176" s="57"/>
      <c r="D176" s="57"/>
      <c r="E176" s="119"/>
      <c r="F176" s="30"/>
      <c r="G176" s="30"/>
      <c r="H176" s="1"/>
      <c r="I176" s="30"/>
      <c r="J176" s="103"/>
      <c r="K176" s="103"/>
      <c r="L176" s="103"/>
      <c r="M176" s="103"/>
      <c r="N176" s="103"/>
      <c r="O176" s="103"/>
      <c r="P176" s="103"/>
    </row>
    <row r="177" spans="1:16" ht="21.6" customHeight="1" x14ac:dyDescent="0.25">
      <c r="A177" s="57"/>
      <c r="B177" s="57"/>
      <c r="C177" s="57"/>
      <c r="D177" s="57"/>
      <c r="E177" s="119"/>
      <c r="F177" s="30"/>
      <c r="G177" s="30"/>
      <c r="H177" s="1"/>
      <c r="I177" s="30"/>
      <c r="J177" s="103"/>
      <c r="K177" s="103"/>
      <c r="L177" s="103"/>
      <c r="M177" s="103"/>
      <c r="N177" s="103"/>
      <c r="O177" s="103"/>
      <c r="P177" s="103"/>
    </row>
    <row r="178" spans="1:16" ht="21.6" customHeight="1" x14ac:dyDescent="0.25">
      <c r="A178" s="57"/>
      <c r="B178" s="57"/>
      <c r="C178" s="57"/>
      <c r="D178" s="57"/>
      <c r="E178" s="119"/>
      <c r="F178" s="30"/>
      <c r="G178" s="30"/>
      <c r="H178" s="1"/>
      <c r="I178" s="30"/>
      <c r="J178" s="103"/>
      <c r="K178" s="103"/>
      <c r="L178" s="103"/>
      <c r="M178" s="103"/>
      <c r="N178" s="103"/>
      <c r="O178" s="103"/>
      <c r="P178" s="103"/>
    </row>
    <row r="179" spans="1:16" ht="21.6" customHeight="1" x14ac:dyDescent="0.25">
      <c r="A179" s="57"/>
      <c r="B179" s="57"/>
      <c r="C179" s="57"/>
      <c r="D179" s="57"/>
      <c r="E179" s="119"/>
      <c r="F179" s="30"/>
      <c r="G179" s="30"/>
      <c r="H179" s="1"/>
      <c r="I179" s="30"/>
      <c r="J179" s="103"/>
      <c r="K179" s="103"/>
      <c r="L179" s="103"/>
      <c r="M179" s="103"/>
      <c r="N179" s="103"/>
      <c r="O179" s="103"/>
      <c r="P179" s="103"/>
    </row>
    <row r="180" spans="1:16" ht="21.6" customHeight="1" x14ac:dyDescent="0.25">
      <c r="A180" s="57"/>
      <c r="B180" s="57"/>
      <c r="C180" s="57"/>
      <c r="D180" s="57"/>
      <c r="E180" s="119"/>
      <c r="F180" s="30"/>
      <c r="G180" s="30"/>
      <c r="H180" s="1"/>
      <c r="I180" s="30"/>
      <c r="J180" s="103"/>
      <c r="K180" s="103"/>
      <c r="L180" s="103"/>
      <c r="M180" s="103"/>
      <c r="N180" s="103"/>
      <c r="O180" s="103"/>
      <c r="P180" s="103"/>
    </row>
    <row r="181" spans="1:16" ht="21.6" customHeight="1" x14ac:dyDescent="0.25">
      <c r="A181" s="57"/>
      <c r="B181" s="57"/>
      <c r="C181" s="57"/>
      <c r="D181" s="57"/>
      <c r="E181" s="119"/>
      <c r="F181" s="30"/>
      <c r="G181" s="30"/>
      <c r="H181" s="1"/>
      <c r="I181" s="30"/>
      <c r="J181" s="103"/>
      <c r="K181" s="103"/>
      <c r="L181" s="103"/>
      <c r="M181" s="103"/>
      <c r="N181" s="103"/>
      <c r="O181" s="103"/>
      <c r="P181" s="103"/>
    </row>
    <row r="182" spans="1:16" ht="21.6" customHeight="1" x14ac:dyDescent="0.25">
      <c r="A182" s="57"/>
      <c r="B182" s="57"/>
      <c r="C182" s="57"/>
      <c r="D182" s="57"/>
      <c r="E182" s="119"/>
      <c r="F182" s="30"/>
      <c r="G182" s="30"/>
      <c r="H182" s="1"/>
      <c r="I182" s="30"/>
      <c r="J182" s="103"/>
      <c r="K182" s="103"/>
      <c r="L182" s="103"/>
      <c r="M182" s="103"/>
      <c r="N182" s="103"/>
      <c r="O182" s="103"/>
      <c r="P182" s="103"/>
    </row>
    <row r="183" spans="1:16" ht="21.6" customHeight="1" x14ac:dyDescent="0.25">
      <c r="A183" s="57"/>
      <c r="B183" s="57"/>
      <c r="C183" s="57"/>
      <c r="D183" s="57"/>
      <c r="E183" s="119"/>
      <c r="F183" s="30"/>
      <c r="G183" s="30"/>
      <c r="H183" s="1"/>
      <c r="I183" s="30"/>
      <c r="J183" s="103"/>
      <c r="K183" s="103"/>
      <c r="L183" s="103"/>
      <c r="M183" s="103"/>
      <c r="N183" s="103"/>
      <c r="O183" s="103"/>
      <c r="P183" s="103"/>
    </row>
    <row r="184" spans="1:16" ht="21.6" customHeight="1" x14ac:dyDescent="0.25">
      <c r="A184" s="57"/>
      <c r="B184" s="57"/>
      <c r="C184" s="57"/>
      <c r="D184" s="57"/>
      <c r="E184" s="119"/>
      <c r="F184" s="30"/>
      <c r="G184" s="30"/>
      <c r="H184" s="1"/>
      <c r="I184" s="30"/>
      <c r="J184" s="103"/>
      <c r="K184" s="103"/>
      <c r="L184" s="103"/>
      <c r="M184" s="103"/>
      <c r="N184" s="103"/>
      <c r="O184" s="103"/>
      <c r="P184" s="103"/>
    </row>
    <row r="185" spans="1:16" ht="21.6" customHeight="1" x14ac:dyDescent="0.25">
      <c r="A185" s="57"/>
      <c r="B185" s="57"/>
      <c r="C185" s="57"/>
      <c r="D185" s="57"/>
      <c r="E185" s="119"/>
      <c r="F185" s="30"/>
      <c r="G185" s="30"/>
      <c r="H185" s="1"/>
      <c r="I185" s="30"/>
      <c r="J185" s="103"/>
      <c r="K185" s="103"/>
      <c r="L185" s="103"/>
      <c r="M185" s="103"/>
      <c r="N185" s="103"/>
      <c r="O185" s="103"/>
      <c r="P185" s="103"/>
    </row>
    <row r="186" spans="1:16" ht="21.6" customHeight="1" x14ac:dyDescent="0.25">
      <c r="A186" s="57"/>
      <c r="B186" s="57"/>
      <c r="C186" s="57"/>
      <c r="D186" s="57"/>
      <c r="E186" s="119"/>
      <c r="F186" s="30"/>
      <c r="G186" s="30"/>
      <c r="H186" s="1"/>
      <c r="I186" s="30"/>
      <c r="J186" s="103"/>
      <c r="K186" s="103"/>
      <c r="L186" s="103"/>
      <c r="M186" s="103"/>
      <c r="N186" s="103"/>
      <c r="O186" s="103"/>
      <c r="P186" s="103"/>
    </row>
    <row r="187" spans="1:16" ht="21.6" customHeight="1" x14ac:dyDescent="0.25">
      <c r="A187" s="57"/>
      <c r="B187" s="57"/>
      <c r="C187" s="57"/>
      <c r="D187" s="57"/>
      <c r="E187" s="119"/>
      <c r="F187" s="30"/>
      <c r="G187" s="30"/>
      <c r="H187" s="1"/>
      <c r="I187" s="30"/>
      <c r="J187" s="103"/>
      <c r="K187" s="103"/>
      <c r="L187" s="103"/>
      <c r="M187" s="103"/>
      <c r="N187" s="103"/>
      <c r="O187" s="103"/>
      <c r="P187" s="103"/>
    </row>
    <row r="188" spans="1:16" ht="21.6" customHeight="1" x14ac:dyDescent="0.25">
      <c r="A188" s="57"/>
      <c r="B188" s="57"/>
      <c r="C188" s="57"/>
      <c r="D188" s="57"/>
      <c r="E188" s="119"/>
      <c r="F188" s="30"/>
      <c r="G188" s="30"/>
      <c r="H188" s="1"/>
      <c r="I188" s="30"/>
      <c r="J188" s="103"/>
      <c r="K188" s="103"/>
      <c r="L188" s="103"/>
      <c r="M188" s="103"/>
      <c r="N188" s="103"/>
      <c r="O188" s="103"/>
      <c r="P188" s="103"/>
    </row>
    <row r="189" spans="1:16" ht="21.6" customHeight="1" x14ac:dyDescent="0.25">
      <c r="A189" s="57"/>
      <c r="B189" s="57"/>
      <c r="C189" s="57"/>
      <c r="D189" s="57"/>
      <c r="E189" s="119"/>
      <c r="F189" s="30"/>
      <c r="G189" s="30"/>
      <c r="H189" s="1"/>
      <c r="I189" s="30"/>
      <c r="J189" s="103"/>
      <c r="K189" s="103"/>
      <c r="L189" s="103"/>
      <c r="M189" s="103"/>
      <c r="N189" s="103"/>
      <c r="O189" s="103"/>
      <c r="P189" s="103"/>
    </row>
    <row r="190" spans="1:16" ht="21.6" customHeight="1" x14ac:dyDescent="0.25">
      <c r="A190" s="57"/>
      <c r="B190" s="57"/>
      <c r="C190" s="57"/>
      <c r="D190" s="57"/>
      <c r="E190" s="119"/>
      <c r="F190" s="30"/>
      <c r="G190" s="30"/>
      <c r="H190" s="1"/>
      <c r="I190" s="30"/>
      <c r="J190" s="103"/>
      <c r="K190" s="103"/>
      <c r="L190" s="103"/>
      <c r="M190" s="103"/>
      <c r="N190" s="103"/>
      <c r="O190" s="103"/>
      <c r="P190" s="103"/>
    </row>
    <row r="191" spans="1:16" ht="21.6" customHeight="1" x14ac:dyDescent="0.25">
      <c r="A191" s="57"/>
      <c r="B191" s="57"/>
      <c r="C191" s="57"/>
      <c r="D191" s="57"/>
      <c r="E191" s="119"/>
      <c r="F191" s="30"/>
      <c r="G191" s="30"/>
      <c r="H191" s="1"/>
      <c r="I191" s="30"/>
      <c r="J191" s="103"/>
      <c r="K191" s="103"/>
      <c r="L191" s="103"/>
      <c r="M191" s="103"/>
      <c r="N191" s="103"/>
      <c r="O191" s="103"/>
      <c r="P191" s="103"/>
    </row>
    <row r="192" spans="1:16" ht="21.6" customHeight="1" x14ac:dyDescent="0.25">
      <c r="A192" s="57"/>
      <c r="B192" s="57"/>
      <c r="C192" s="57"/>
      <c r="D192" s="57"/>
      <c r="E192" s="119"/>
      <c r="F192" s="30"/>
      <c r="G192" s="30"/>
      <c r="H192" s="1"/>
      <c r="I192" s="30"/>
      <c r="J192" s="103"/>
      <c r="K192" s="103"/>
      <c r="L192" s="103"/>
      <c r="M192" s="103"/>
      <c r="N192" s="103"/>
      <c r="O192" s="103"/>
      <c r="P192" s="103"/>
    </row>
    <row r="193" spans="1:16" ht="21.6" customHeight="1" x14ac:dyDescent="0.25">
      <c r="A193" s="57"/>
      <c r="B193" s="57"/>
      <c r="C193" s="57"/>
      <c r="D193" s="57"/>
      <c r="E193" s="119"/>
      <c r="F193" s="30"/>
      <c r="G193" s="30"/>
      <c r="H193" s="1"/>
      <c r="I193" s="30"/>
      <c r="J193" s="103"/>
      <c r="K193" s="103"/>
      <c r="L193" s="103"/>
      <c r="M193" s="103"/>
      <c r="N193" s="103"/>
      <c r="O193" s="103"/>
      <c r="P193" s="103"/>
    </row>
    <row r="194" spans="1:16" ht="21.6" customHeight="1" x14ac:dyDescent="0.25">
      <c r="A194" s="57"/>
      <c r="B194" s="57"/>
      <c r="C194" s="57"/>
      <c r="D194" s="57"/>
      <c r="E194" s="119"/>
      <c r="F194" s="30"/>
      <c r="G194" s="30"/>
      <c r="H194" s="1"/>
      <c r="I194" s="30"/>
      <c r="J194" s="103"/>
      <c r="K194" s="103"/>
      <c r="L194" s="103"/>
      <c r="M194" s="103"/>
      <c r="N194" s="103"/>
      <c r="O194" s="103"/>
      <c r="P194" s="103"/>
    </row>
    <row r="195" spans="1:16" ht="21.6" customHeight="1" x14ac:dyDescent="0.25">
      <c r="A195" s="57"/>
      <c r="B195" s="57"/>
      <c r="C195" s="57"/>
      <c r="D195" s="57"/>
      <c r="E195" s="119"/>
      <c r="F195" s="30"/>
      <c r="G195" s="30"/>
      <c r="H195" s="1"/>
      <c r="I195" s="30"/>
      <c r="J195" s="103"/>
      <c r="K195" s="103"/>
      <c r="L195" s="103"/>
      <c r="M195" s="103"/>
      <c r="N195" s="103"/>
      <c r="O195" s="103"/>
      <c r="P195" s="103"/>
    </row>
    <row r="196" spans="1:16" ht="21.6" customHeight="1" x14ac:dyDescent="0.25">
      <c r="A196" s="57"/>
      <c r="B196" s="57"/>
      <c r="C196" s="57"/>
      <c r="D196" s="57"/>
      <c r="E196" s="119"/>
      <c r="F196" s="30"/>
      <c r="G196" s="30"/>
      <c r="H196" s="1"/>
      <c r="I196" s="30"/>
      <c r="J196" s="103"/>
      <c r="K196" s="103"/>
      <c r="L196" s="103"/>
      <c r="M196" s="103"/>
      <c r="N196" s="103"/>
      <c r="O196" s="103"/>
      <c r="P196" s="103"/>
    </row>
    <row r="197" spans="1:16" ht="21.6" customHeight="1" x14ac:dyDescent="0.25">
      <c r="H197" s="65"/>
    </row>
    <row r="198" spans="1:16" ht="21.6" customHeight="1" x14ac:dyDescent="0.25">
      <c r="H198" s="65"/>
    </row>
    <row r="199" spans="1:16" ht="21.6" customHeight="1" x14ac:dyDescent="0.25">
      <c r="H199" s="65"/>
    </row>
    <row r="200" spans="1:16" ht="21.6" customHeight="1" x14ac:dyDescent="0.25">
      <c r="H200" s="65"/>
    </row>
    <row r="201" spans="1:16" ht="21.6" customHeight="1" x14ac:dyDescent="0.25">
      <c r="H201" s="65"/>
    </row>
    <row r="202" spans="1:16" ht="21.6" customHeight="1" x14ac:dyDescent="0.25">
      <c r="H202" s="65"/>
    </row>
    <row r="203" spans="1:16" ht="21.6" customHeight="1" x14ac:dyDescent="0.25">
      <c r="H203" s="65"/>
    </row>
  </sheetData>
  <sheetProtection algorithmName="SHA-512" hashValue="hc7mUaI+DSDYXlxK8+V0O/4OncqLU/VRSmAObVcaMjnLzpGRsc/la3TpWyu2z0P8Wf0RLPOtzViS0SIhizYd5A==" saltValue="XNG95e+rpQlm1GiAAHsHkw==" spinCount="100000" sheet="1" objects="1" scenarios="1"/>
  <customSheetViews>
    <customSheetView guid="{B566BCC6-C195-41EB-8F3F-318BEF7E6037}" scale="90" showPageBreaks="1" topLeftCell="K2">
      <selection activeCell="Q6" sqref="Q6"/>
      <pageMargins left="0.7" right="0.7" top="0.75" bottom="0.75" header="0.3" footer="0.3"/>
      <pageSetup paperSize="9" orientation="portrait" r:id="rId1"/>
    </customSheetView>
  </customSheetViews>
  <mergeCells count="2">
    <mergeCell ref="X1:AC1"/>
    <mergeCell ref="X14:AC15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K8" sqref="K8"/>
    </sheetView>
  </sheetViews>
  <sheetFormatPr defaultColWidth="19.28515625" defaultRowHeight="12.75" x14ac:dyDescent="0.25"/>
  <cols>
    <col min="1" max="1" width="15.5703125" style="31" customWidth="1"/>
    <col min="2" max="2" width="18.42578125" style="32" customWidth="1"/>
    <col min="3" max="3" width="4.7109375" style="31" customWidth="1"/>
    <col min="4" max="4" width="15.5703125" style="31" customWidth="1"/>
    <col min="5" max="5" width="18.42578125" style="34" customWidth="1"/>
    <col min="6" max="6" width="4.7109375" style="31" customWidth="1"/>
    <col min="7" max="7" width="15.5703125" style="31" customWidth="1"/>
    <col min="8" max="8" width="18.42578125" style="33" customWidth="1"/>
    <col min="9" max="9" width="4.7109375" style="31" customWidth="1"/>
    <col min="10" max="10" width="15.5703125" style="31" customWidth="1"/>
    <col min="11" max="11" width="18.42578125" style="33" customWidth="1"/>
    <col min="12" max="12" width="4.7109375" style="31" customWidth="1"/>
    <col min="13" max="16384" width="19.28515625" style="31"/>
  </cols>
  <sheetData>
    <row r="1" spans="1:12" ht="54" customHeight="1" thickBot="1" x14ac:dyDescent="0.3">
      <c r="A1" s="179" t="s">
        <v>135</v>
      </c>
      <c r="B1" s="180"/>
      <c r="C1" s="121"/>
      <c r="D1" s="179" t="s">
        <v>136</v>
      </c>
      <c r="E1" s="180"/>
      <c r="F1" s="121"/>
      <c r="G1" s="179" t="s">
        <v>137</v>
      </c>
      <c r="H1" s="180"/>
      <c r="I1" s="121"/>
      <c r="J1" s="179" t="s">
        <v>138</v>
      </c>
      <c r="K1" s="180"/>
      <c r="L1" s="121"/>
    </row>
    <row r="2" spans="1:12" ht="31.15" customHeight="1" x14ac:dyDescent="0.25">
      <c r="A2" s="35" t="s">
        <v>83</v>
      </c>
      <c r="B2" s="38"/>
      <c r="C2" s="121"/>
      <c r="D2" s="31" t="s">
        <v>83</v>
      </c>
      <c r="F2" s="121"/>
      <c r="G2" s="35" t="s">
        <v>83</v>
      </c>
      <c r="H2" s="38" t="s">
        <v>139</v>
      </c>
      <c r="I2" s="121"/>
      <c r="J2" s="31" t="s">
        <v>83</v>
      </c>
      <c r="K2" s="34" t="s">
        <v>139</v>
      </c>
      <c r="L2" s="121"/>
    </row>
    <row r="3" spans="1:12" ht="31.15" customHeight="1" x14ac:dyDescent="0.25">
      <c r="A3" s="31" t="s">
        <v>2</v>
      </c>
      <c r="C3" s="121"/>
      <c r="D3" s="35" t="s">
        <v>2</v>
      </c>
      <c r="E3" s="38"/>
      <c r="F3" s="121"/>
      <c r="G3" s="31" t="s">
        <v>2</v>
      </c>
      <c r="H3" s="34"/>
      <c r="I3" s="121"/>
      <c r="J3" s="35" t="s">
        <v>2</v>
      </c>
      <c r="K3" s="38"/>
      <c r="L3" s="121"/>
    </row>
    <row r="4" spans="1:12" ht="31.15" customHeight="1" x14ac:dyDescent="0.25">
      <c r="A4" s="39" t="s">
        <v>4</v>
      </c>
      <c r="B4" s="40"/>
      <c r="C4" s="121"/>
      <c r="D4" s="31" t="s">
        <v>4</v>
      </c>
      <c r="E4" s="34" t="s">
        <v>65</v>
      </c>
      <c r="F4" s="121"/>
      <c r="G4" s="39" t="s">
        <v>4</v>
      </c>
      <c r="H4" s="41"/>
      <c r="I4" s="121"/>
      <c r="J4" s="31" t="s">
        <v>4</v>
      </c>
      <c r="K4" s="34" t="s">
        <v>65</v>
      </c>
      <c r="L4" s="121"/>
    </row>
    <row r="5" spans="1:12" ht="19.149999999999999" customHeight="1" x14ac:dyDescent="0.25">
      <c r="A5" s="36"/>
      <c r="B5" s="37"/>
      <c r="C5" s="121"/>
      <c r="D5" s="36" t="s">
        <v>86</v>
      </c>
      <c r="E5" s="38"/>
      <c r="F5" s="121"/>
      <c r="G5" s="36"/>
      <c r="H5" s="38"/>
      <c r="I5" s="121"/>
      <c r="J5" s="36" t="s">
        <v>86</v>
      </c>
      <c r="K5" s="38"/>
      <c r="L5" s="121"/>
    </row>
    <row r="6" spans="1:12" ht="22.15" customHeight="1" x14ac:dyDescent="0.25">
      <c r="A6" s="34" t="s">
        <v>146</v>
      </c>
      <c r="C6" s="121"/>
      <c r="D6" s="34" t="s">
        <v>146</v>
      </c>
      <c r="F6" s="121"/>
      <c r="G6" s="34" t="s">
        <v>146</v>
      </c>
      <c r="H6" s="34"/>
      <c r="I6" s="121"/>
      <c r="J6" s="34" t="s">
        <v>146</v>
      </c>
      <c r="K6" s="34"/>
      <c r="L6" s="121"/>
    </row>
    <row r="7" spans="1:12" ht="61.15" customHeight="1" thickBot="1" x14ac:dyDescent="0.3">
      <c r="A7" s="36" t="s">
        <v>87</v>
      </c>
      <c r="B7" s="37"/>
      <c r="C7" s="121"/>
      <c r="D7" s="36" t="s">
        <v>87</v>
      </c>
      <c r="E7" s="38"/>
      <c r="F7" s="121"/>
      <c r="G7" s="36" t="s">
        <v>87</v>
      </c>
      <c r="H7" s="38"/>
      <c r="I7" s="121"/>
      <c r="J7" s="36" t="s">
        <v>87</v>
      </c>
      <c r="K7" s="38"/>
      <c r="L7" s="121"/>
    </row>
    <row r="8" spans="1:12" ht="36" customHeight="1" thickBot="1" x14ac:dyDescent="0.3">
      <c r="A8" s="42" t="s">
        <v>88</v>
      </c>
      <c r="B8" s="43">
        <f>'BIENNI  TEMPO PIENO'!J3</f>
        <v>500</v>
      </c>
      <c r="C8" s="121"/>
      <c r="D8" s="42" t="s">
        <v>88</v>
      </c>
      <c r="E8" s="44">
        <f>'BIENNI PARZIALE'!K3</f>
        <v>850</v>
      </c>
      <c r="F8" s="121"/>
      <c r="G8" s="42" t="s">
        <v>88</v>
      </c>
      <c r="H8" s="44">
        <f>'BIENNI PIENO Tecn Info Analisi '!J3</f>
        <v>500</v>
      </c>
      <c r="I8" s="121"/>
      <c r="J8" s="42" t="s">
        <v>88</v>
      </c>
      <c r="K8" s="44">
        <f>'BIENNI PIENO Tecn Info Analisi '!K3</f>
        <v>490</v>
      </c>
      <c r="L8" s="121"/>
    </row>
    <row r="9" spans="1:12" ht="48" customHeight="1" x14ac:dyDescent="0.25"/>
  </sheetData>
  <sheetProtection algorithmName="SHA-512" hashValue="hp+KTL21eFn6LKa4cah0O4QzwfkbkbrcrYRUtNQT3BC00Bo/atyR5IlPoFLW9uPXfrQ1Hh93ZGe8erc/yWFwYA==" saltValue="czo3JQ3ZXzVbRXLgJd5ZZQ==" spinCount="100000" sheet="1" objects="1" scenarios="1"/>
  <mergeCells count="4">
    <mergeCell ref="A1:B1"/>
    <mergeCell ref="D1:E1"/>
    <mergeCell ref="G1:H1"/>
    <mergeCell ref="J1:K1"/>
  </mergeCells>
  <dataValidations disablePrompts="1" count="2">
    <dataValidation type="list" allowBlank="1" showInputMessage="1" showErrorMessage="1" sqref="K5" xr:uid="{00000000-0002-0000-0100-000000000000}">
      <formula1>$E$3:$E$5</formula1>
    </dataValidation>
    <dataValidation type="list" allowBlank="1" showInputMessage="1" showErrorMessage="1" sqref="K4" xr:uid="{00000000-0002-0000-0100-000001000000}">
      <formula1>$D$6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100-000002000000}">
          <x14:formula1>
            <xm:f>' dati interfaccia Triennio'!$E$3:$E$5</xm:f>
          </x14:formula1>
          <xm:sqref>E5</xm:sqref>
        </x14:dataValidation>
        <x14:dataValidation type="list" allowBlank="1" showInputMessage="1" showErrorMessage="1" xr:uid="{00000000-0002-0000-0100-000003000000}">
          <x14:formula1>
            <xm:f>' dati interfaccia Biennio'!$C$3:$C$5</xm:f>
          </x14:formula1>
          <xm:sqref>H4 B4</xm:sqref>
        </x14:dataValidation>
        <x14:dataValidation type="list" allowBlank="1" showInputMessage="1" showErrorMessage="1" xr:uid="{00000000-0002-0000-0100-000004000000}">
          <x14:formula1>
            <xm:f>' dati interfaccia Biennio'!$B$3:$B$5</xm:f>
          </x14:formula1>
          <xm:sqref>K3 B3 E3 H3</xm:sqref>
        </x14:dataValidation>
        <x14:dataValidation type="list" allowBlank="1" showInputMessage="1" showErrorMessage="1" xr:uid="{00000000-0002-0000-0100-000006000000}">
          <x14:formula1>
            <xm:f>' dati interfaccia Triennio'!$D$6</xm:f>
          </x14:formula1>
          <xm:sqref>E4</xm:sqref>
        </x14:dataValidation>
        <x14:dataValidation type="list" allowBlank="1" showInputMessage="1" showErrorMessage="1" xr:uid="{00000000-0002-0000-0100-000008000000}">
          <x14:formula1>
            <xm:f>' dati interfaccia Biennio'!$A$3:$A$49</xm:f>
          </x14:formula1>
          <xm:sqref>B2 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workbookViewId="0">
      <selection activeCell="C13" sqref="C13"/>
    </sheetView>
  </sheetViews>
  <sheetFormatPr defaultColWidth="22.85546875" defaultRowHeight="13.5" x14ac:dyDescent="0.25"/>
  <cols>
    <col min="1" max="1" width="22.85546875" style="104"/>
    <col min="2" max="2" width="45.85546875" style="141" customWidth="1"/>
    <col min="3" max="3" width="22.85546875" style="109"/>
    <col min="4" max="16384" width="22.85546875" style="104"/>
  </cols>
  <sheetData>
    <row r="1" spans="1:5" x14ac:dyDescent="0.25">
      <c r="B1" s="181" t="s">
        <v>82</v>
      </c>
      <c r="C1" s="181"/>
      <c r="D1" s="181"/>
      <c r="E1" s="181"/>
    </row>
    <row r="2" spans="1:5" ht="27" x14ac:dyDescent="0.25">
      <c r="A2" s="140" t="s">
        <v>153</v>
      </c>
      <c r="B2" s="140" t="s">
        <v>154</v>
      </c>
      <c r="C2" s="106" t="s">
        <v>2</v>
      </c>
      <c r="D2" s="105" t="s">
        <v>4</v>
      </c>
      <c r="E2" s="105" t="s">
        <v>80</v>
      </c>
    </row>
    <row r="3" spans="1:5" x14ac:dyDescent="0.25">
      <c r="A3" s="104" t="s">
        <v>166</v>
      </c>
      <c r="B3" s="104" t="s">
        <v>166</v>
      </c>
      <c r="C3" s="104" t="s">
        <v>167</v>
      </c>
      <c r="D3" s="104" t="s">
        <v>168</v>
      </c>
      <c r="E3" s="104" t="s">
        <v>169</v>
      </c>
    </row>
    <row r="4" spans="1:5" x14ac:dyDescent="0.25">
      <c r="A4" s="141" t="s">
        <v>38</v>
      </c>
      <c r="B4" s="141" t="s">
        <v>89</v>
      </c>
      <c r="C4" s="109">
        <v>1</v>
      </c>
      <c r="D4" s="104" t="s">
        <v>59</v>
      </c>
      <c r="E4" s="104" t="s">
        <v>151</v>
      </c>
    </row>
    <row r="5" spans="1:5" x14ac:dyDescent="0.25">
      <c r="A5" s="141" t="s">
        <v>23</v>
      </c>
      <c r="B5" s="141" t="s">
        <v>44</v>
      </c>
      <c r="C5" s="124">
        <v>2</v>
      </c>
      <c r="D5" s="104" t="s">
        <v>55</v>
      </c>
      <c r="E5" s="104" t="s">
        <v>152</v>
      </c>
    </row>
    <row r="6" spans="1:5" x14ac:dyDescent="0.25">
      <c r="A6" s="141" t="s">
        <v>37</v>
      </c>
      <c r="B6" s="141" t="s">
        <v>45</v>
      </c>
      <c r="C6" s="124">
        <v>3</v>
      </c>
      <c r="D6" s="104" t="s">
        <v>65</v>
      </c>
    </row>
    <row r="7" spans="1:5" x14ac:dyDescent="0.25">
      <c r="A7" s="141" t="s">
        <v>31</v>
      </c>
      <c r="B7" s="141" t="s">
        <v>46</v>
      </c>
      <c r="C7" s="124"/>
    </row>
    <row r="8" spans="1:5" ht="40.5" x14ac:dyDescent="0.25">
      <c r="A8" s="141" t="s">
        <v>159</v>
      </c>
      <c r="B8" s="141" t="s">
        <v>49</v>
      </c>
      <c r="C8" s="124"/>
    </row>
    <row r="9" spans="1:5" x14ac:dyDescent="0.25">
      <c r="A9" s="141" t="s">
        <v>170</v>
      </c>
      <c r="B9" s="141" t="s">
        <v>51</v>
      </c>
    </row>
    <row r="10" spans="1:5" ht="27" x14ac:dyDescent="0.25">
      <c r="A10" s="141" t="s">
        <v>33</v>
      </c>
      <c r="B10" s="141" t="s">
        <v>160</v>
      </c>
    </row>
    <row r="11" spans="1:5" ht="27" x14ac:dyDescent="0.25">
      <c r="A11" s="141" t="s">
        <v>42</v>
      </c>
      <c r="B11" s="141" t="s">
        <v>161</v>
      </c>
    </row>
    <row r="12" spans="1:5" ht="27" x14ac:dyDescent="0.25">
      <c r="A12" s="141" t="s">
        <v>22</v>
      </c>
      <c r="B12" s="141" t="s">
        <v>162</v>
      </c>
    </row>
    <row r="13" spans="1:5" ht="27" x14ac:dyDescent="0.25">
      <c r="A13" s="141" t="s">
        <v>92</v>
      </c>
      <c r="B13" s="141" t="s">
        <v>91</v>
      </c>
    </row>
    <row r="14" spans="1:5" ht="40.5" x14ac:dyDescent="0.25">
      <c r="A14" s="141" t="s">
        <v>41</v>
      </c>
      <c r="B14" s="141" t="s">
        <v>47</v>
      </c>
    </row>
    <row r="15" spans="1:5" x14ac:dyDescent="0.25">
      <c r="A15" s="141" t="s">
        <v>30</v>
      </c>
      <c r="B15" s="141" t="s">
        <v>48</v>
      </c>
    </row>
    <row r="16" spans="1:5" x14ac:dyDescent="0.25">
      <c r="A16" s="141" t="s">
        <v>35</v>
      </c>
      <c r="B16" s="141" t="s">
        <v>94</v>
      </c>
    </row>
    <row r="17" spans="1:1" x14ac:dyDescent="0.25">
      <c r="A17" s="141" t="s">
        <v>40</v>
      </c>
    </row>
    <row r="18" spans="1:1" x14ac:dyDescent="0.25">
      <c r="A18" s="141" t="s">
        <v>52</v>
      </c>
    </row>
    <row r="19" spans="1:1" ht="27" x14ac:dyDescent="0.25">
      <c r="A19" s="141" t="s">
        <v>90</v>
      </c>
    </row>
    <row r="20" spans="1:1" x14ac:dyDescent="0.25">
      <c r="A20" s="141" t="s">
        <v>32</v>
      </c>
    </row>
    <row r="21" spans="1:1" ht="27" x14ac:dyDescent="0.25">
      <c r="A21" s="141" t="s">
        <v>93</v>
      </c>
    </row>
    <row r="22" spans="1:1" x14ac:dyDescent="0.25">
      <c r="A22" s="141" t="s">
        <v>27</v>
      </c>
    </row>
    <row r="23" spans="1:1" x14ac:dyDescent="0.25">
      <c r="A23" s="141" t="s">
        <v>29</v>
      </c>
    </row>
    <row r="24" spans="1:1" ht="40.5" x14ac:dyDescent="0.25">
      <c r="A24" s="141" t="s">
        <v>163</v>
      </c>
    </row>
    <row r="25" spans="1:1" x14ac:dyDescent="0.25">
      <c r="A25" s="141" t="s">
        <v>36</v>
      </c>
    </row>
    <row r="26" spans="1:1" ht="27" x14ac:dyDescent="0.25">
      <c r="A26" s="141" t="s">
        <v>25</v>
      </c>
    </row>
    <row r="27" spans="1:1" x14ac:dyDescent="0.25">
      <c r="A27" s="141" t="s">
        <v>34</v>
      </c>
    </row>
    <row r="28" spans="1:1" x14ac:dyDescent="0.25">
      <c r="A28" s="141" t="s">
        <v>26</v>
      </c>
    </row>
    <row r="29" spans="1:1" x14ac:dyDescent="0.25">
      <c r="A29" s="141" t="s">
        <v>39</v>
      </c>
    </row>
    <row r="30" spans="1:1" x14ac:dyDescent="0.25">
      <c r="A30" s="141" t="s">
        <v>28</v>
      </c>
    </row>
    <row r="31" spans="1:1" x14ac:dyDescent="0.25">
      <c r="A31" s="141" t="s">
        <v>24</v>
      </c>
    </row>
  </sheetData>
  <sheetProtection algorithmName="SHA-512" hashValue="dM2bPrJ31CP8Faw9OfwYt944xHRCrYUW6ucWjKMkyZuH0YsWS7WAcydWRF3ZLKEJB0vCF2y0pYb+IfEmlEepvg==" saltValue="GmlqqAVIz3FOKnZy3aQ3IA==" spinCount="100000" sheet="1" objects="1" scenarios="1"/>
  <customSheetViews>
    <customSheetView guid="{B566BCC6-C195-41EB-8F3F-318BEF7E6037}">
      <selection activeCell="C10" sqref="C10"/>
      <pageMargins left="0.7" right="0.7" top="0.75" bottom="0.75" header="0.3" footer="0.3"/>
      <pageSetup paperSize="9" orientation="portrait" verticalDpi="0" r:id="rId1"/>
    </customSheetView>
  </customSheetViews>
  <mergeCells count="1">
    <mergeCell ref="B1:E1"/>
  </mergeCell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9"/>
  <sheetViews>
    <sheetView topLeftCell="A31" workbookViewId="0">
      <selection activeCell="B20" sqref="B20"/>
    </sheetView>
  </sheetViews>
  <sheetFormatPr defaultColWidth="22.85546875" defaultRowHeight="13.5" x14ac:dyDescent="0.25"/>
  <cols>
    <col min="1" max="1" width="63.42578125" style="104" customWidth="1"/>
    <col min="2" max="2" width="41.28515625" style="109" customWidth="1"/>
    <col min="3" max="16384" width="22.85546875" style="104"/>
  </cols>
  <sheetData>
    <row r="1" spans="1:4" x14ac:dyDescent="0.25">
      <c r="A1" s="181" t="s">
        <v>82</v>
      </c>
      <c r="B1" s="181"/>
      <c r="C1" s="181"/>
      <c r="D1" s="181"/>
    </row>
    <row r="2" spans="1:4" x14ac:dyDescent="0.25">
      <c r="A2" s="105" t="s">
        <v>83</v>
      </c>
      <c r="B2" s="106" t="s">
        <v>2</v>
      </c>
      <c r="C2" s="105" t="s">
        <v>4</v>
      </c>
      <c r="D2" s="105" t="s">
        <v>80</v>
      </c>
    </row>
    <row r="3" spans="1:4" x14ac:dyDescent="0.25">
      <c r="A3" s="107"/>
      <c r="B3" s="108"/>
      <c r="C3" s="107"/>
      <c r="D3" s="107"/>
    </row>
    <row r="4" spans="1:4" ht="15" x14ac:dyDescent="0.25">
      <c r="A4" t="s">
        <v>95</v>
      </c>
      <c r="B4" s="109">
        <v>1</v>
      </c>
      <c r="C4" s="104" t="s">
        <v>59</v>
      </c>
      <c r="D4" s="104" t="s">
        <v>84</v>
      </c>
    </row>
    <row r="5" spans="1:4" ht="15" x14ac:dyDescent="0.25">
      <c r="A5" t="s">
        <v>96</v>
      </c>
      <c r="B5" s="109">
        <v>2</v>
      </c>
      <c r="C5" s="104" t="s">
        <v>55</v>
      </c>
      <c r="D5" s="104" t="s">
        <v>85</v>
      </c>
    </row>
    <row r="6" spans="1:4" ht="15" x14ac:dyDescent="0.25">
      <c r="A6" t="s">
        <v>97</v>
      </c>
      <c r="C6" s="104" t="s">
        <v>65</v>
      </c>
    </row>
    <row r="7" spans="1:4" ht="15" x14ac:dyDescent="0.25">
      <c r="A7" t="s">
        <v>98</v>
      </c>
    </row>
    <row r="8" spans="1:4" ht="15" x14ac:dyDescent="0.25">
      <c r="A8" t="s">
        <v>99</v>
      </c>
    </row>
    <row r="9" spans="1:4" ht="15" x14ac:dyDescent="0.25">
      <c r="A9" t="s">
        <v>100</v>
      </c>
      <c r="B9" s="122"/>
    </row>
    <row r="10" spans="1:4" ht="15" x14ac:dyDescent="0.25">
      <c r="A10" t="s">
        <v>101</v>
      </c>
      <c r="B10" s="122"/>
    </row>
    <row r="11" spans="1:4" ht="15" x14ac:dyDescent="0.25">
      <c r="A11" t="s">
        <v>102</v>
      </c>
      <c r="B11" s="122"/>
    </row>
    <row r="12" spans="1:4" ht="15" x14ac:dyDescent="0.25">
      <c r="A12" t="s">
        <v>103</v>
      </c>
      <c r="B12" s="122"/>
    </row>
    <row r="13" spans="1:4" ht="15" x14ac:dyDescent="0.25">
      <c r="A13" t="s">
        <v>104</v>
      </c>
      <c r="B13" s="122"/>
    </row>
    <row r="14" spans="1:4" ht="15" x14ac:dyDescent="0.25">
      <c r="A14" t="s">
        <v>105</v>
      </c>
      <c r="B14" s="123"/>
    </row>
    <row r="15" spans="1:4" ht="15" x14ac:dyDescent="0.25">
      <c r="A15" t="s">
        <v>106</v>
      </c>
      <c r="B15" s="122"/>
    </row>
    <row r="16" spans="1:4" ht="15" x14ac:dyDescent="0.25">
      <c r="A16" t="s">
        <v>107</v>
      </c>
      <c r="B16" s="122"/>
    </row>
    <row r="17" spans="1:2" ht="15" x14ac:dyDescent="0.25">
      <c r="A17" t="s">
        <v>108</v>
      </c>
      <c r="B17" s="122"/>
    </row>
    <row r="18" spans="1:2" ht="15" x14ac:dyDescent="0.25">
      <c r="A18" t="s">
        <v>109</v>
      </c>
      <c r="B18" s="122"/>
    </row>
    <row r="19" spans="1:2" ht="15" x14ac:dyDescent="0.25">
      <c r="A19" t="s">
        <v>110</v>
      </c>
      <c r="B19" s="122"/>
    </row>
    <row r="20" spans="1:2" ht="15" x14ac:dyDescent="0.25">
      <c r="A20" t="s">
        <v>111</v>
      </c>
      <c r="B20" s="122"/>
    </row>
    <row r="21" spans="1:2" ht="15" x14ac:dyDescent="0.25">
      <c r="A21" t="s">
        <v>134</v>
      </c>
      <c r="B21" s="122"/>
    </row>
    <row r="22" spans="1:2" ht="15" x14ac:dyDescent="0.25">
      <c r="A22" t="s">
        <v>112</v>
      </c>
    </row>
    <row r="23" spans="1:2" ht="15" x14ac:dyDescent="0.25">
      <c r="A23" t="s">
        <v>113</v>
      </c>
    </row>
    <row r="24" spans="1:2" ht="15" x14ac:dyDescent="0.25">
      <c r="A24" t="s">
        <v>114</v>
      </c>
    </row>
    <row r="25" spans="1:2" ht="15" x14ac:dyDescent="0.25">
      <c r="A25" t="s">
        <v>141</v>
      </c>
    </row>
    <row r="26" spans="1:2" ht="15" x14ac:dyDescent="0.25">
      <c r="A26" t="s">
        <v>115</v>
      </c>
    </row>
    <row r="27" spans="1:2" ht="15" x14ac:dyDescent="0.25">
      <c r="A27" t="s">
        <v>116</v>
      </c>
    </row>
    <row r="28" spans="1:2" ht="15" x14ac:dyDescent="0.25">
      <c r="A28" t="s">
        <v>117</v>
      </c>
    </row>
    <row r="29" spans="1:2" ht="15" x14ac:dyDescent="0.25">
      <c r="A29" t="s">
        <v>118</v>
      </c>
    </row>
    <row r="30" spans="1:2" ht="15" x14ac:dyDescent="0.25">
      <c r="A30" t="s">
        <v>119</v>
      </c>
    </row>
    <row r="31" spans="1:2" ht="15" x14ac:dyDescent="0.25">
      <c r="A31" t="s">
        <v>120</v>
      </c>
    </row>
    <row r="32" spans="1:2" ht="15" x14ac:dyDescent="0.25">
      <c r="A32" t="s">
        <v>140</v>
      </c>
    </row>
    <row r="33" spans="1:1" ht="15" x14ac:dyDescent="0.25">
      <c r="A33" t="s">
        <v>121</v>
      </c>
    </row>
    <row r="34" spans="1:1" ht="15" x14ac:dyDescent="0.25">
      <c r="A34" t="s">
        <v>122</v>
      </c>
    </row>
    <row r="35" spans="1:1" ht="15" x14ac:dyDescent="0.25">
      <c r="A35" t="s">
        <v>144</v>
      </c>
    </row>
    <row r="36" spans="1:1" ht="15" x14ac:dyDescent="0.25">
      <c r="A36" t="s">
        <v>123</v>
      </c>
    </row>
    <row r="37" spans="1:1" ht="15" x14ac:dyDescent="0.25">
      <c r="A37" t="s">
        <v>124</v>
      </c>
    </row>
    <row r="38" spans="1:1" ht="15" x14ac:dyDescent="0.25">
      <c r="A38" t="s">
        <v>125</v>
      </c>
    </row>
    <row r="39" spans="1:1" ht="15" x14ac:dyDescent="0.25">
      <c r="A39" t="s">
        <v>126</v>
      </c>
    </row>
    <row r="40" spans="1:1" ht="15" x14ac:dyDescent="0.25">
      <c r="A40" t="s">
        <v>127</v>
      </c>
    </row>
    <row r="41" spans="1:1" ht="15" x14ac:dyDescent="0.25">
      <c r="A41" t="s">
        <v>145</v>
      </c>
    </row>
    <row r="42" spans="1:1" ht="15" x14ac:dyDescent="0.25">
      <c r="A42" t="s">
        <v>128</v>
      </c>
    </row>
    <row r="43" spans="1:1" ht="15" x14ac:dyDescent="0.25">
      <c r="A43" t="s">
        <v>129</v>
      </c>
    </row>
    <row r="44" spans="1:1" ht="15" x14ac:dyDescent="0.25">
      <c r="A44" t="s">
        <v>130</v>
      </c>
    </row>
    <row r="45" spans="1:1" ht="15" x14ac:dyDescent="0.25">
      <c r="A45" t="s">
        <v>143</v>
      </c>
    </row>
    <row r="46" spans="1:1" ht="15" x14ac:dyDescent="0.25">
      <c r="A46" t="s">
        <v>131</v>
      </c>
    </row>
    <row r="47" spans="1:1" ht="15" x14ac:dyDescent="0.25">
      <c r="A47" t="s">
        <v>142</v>
      </c>
    </row>
    <row r="48" spans="1:1" ht="15" x14ac:dyDescent="0.25">
      <c r="A48" t="s">
        <v>132</v>
      </c>
    </row>
    <row r="49" spans="1:1" ht="15" x14ac:dyDescent="0.25">
      <c r="A49" t="s">
        <v>133</v>
      </c>
    </row>
  </sheetData>
  <sheetProtection algorithmName="SHA-512" hashValue="cbz83jtvvTvbxRF4vonN9NJ+sO/qImaMz0FnkPn5Es90GX673tTXNZVKo3f8Ak5/8pd1om+dhjviM4+NzuPS/w==" saltValue="BGmVeQC+TbIK5pOdu6DAYg==" spinCount="100000" sheet="1" objects="1" scenarios="1"/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E1:AF257"/>
  <sheetViews>
    <sheetView topLeftCell="D1" zoomScaleNormal="98" workbookViewId="0">
      <selection activeCell="T3" sqref="T3"/>
    </sheetView>
  </sheetViews>
  <sheetFormatPr defaultColWidth="12.28515625" defaultRowHeight="16.899999999999999" customHeight="1" x14ac:dyDescent="0.25"/>
  <cols>
    <col min="1" max="4" width="7.140625" style="2" customWidth="1"/>
    <col min="5" max="5" width="29.42578125" style="64" customWidth="1"/>
    <col min="6" max="6" width="11" style="4" customWidth="1"/>
    <col min="7" max="7" width="15.7109375" style="4" customWidth="1"/>
    <col min="8" max="8" width="9" style="4" customWidth="1"/>
    <col min="9" max="10" width="10.42578125" style="4" customWidth="1"/>
    <col min="11" max="19" width="3.42578125" style="4" customWidth="1"/>
    <col min="20" max="20" width="23.42578125" style="4" customWidth="1"/>
    <col min="21" max="21" width="17.140625" style="4" customWidth="1"/>
    <col min="22" max="22" width="12.28515625" style="30"/>
    <col min="23" max="23" width="12.28515625" style="1"/>
    <col min="24" max="25" width="12.28515625" style="4"/>
    <col min="26" max="16384" width="12.28515625" style="2"/>
  </cols>
  <sheetData>
    <row r="1" spans="5:32" s="46" customFormat="1" ht="40.15" customHeight="1" x14ac:dyDescent="0.25">
      <c r="E1" s="45" t="s">
        <v>69</v>
      </c>
      <c r="F1" s="7"/>
      <c r="G1" s="7"/>
      <c r="H1" s="7"/>
      <c r="I1" s="7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"/>
      <c r="V1" s="7"/>
      <c r="AA1" s="46" t="s">
        <v>9</v>
      </c>
    </row>
    <row r="2" spans="5:32" s="51" customFormat="1" ht="63" customHeight="1" x14ac:dyDescent="0.25">
      <c r="E2" s="47" t="s">
        <v>14</v>
      </c>
      <c r="F2" s="47" t="s">
        <v>2</v>
      </c>
      <c r="G2" s="47" t="s">
        <v>66</v>
      </c>
      <c r="H2" s="47" t="s">
        <v>3</v>
      </c>
      <c r="I2" s="47" t="s">
        <v>1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53" t="s">
        <v>165</v>
      </c>
      <c r="U2" s="48" t="s">
        <v>16</v>
      </c>
      <c r="V2" s="49" t="s">
        <v>13</v>
      </c>
      <c r="W2" s="50" t="s">
        <v>15</v>
      </c>
      <c r="X2" s="49" t="s">
        <v>12</v>
      </c>
      <c r="Y2" s="50" t="s">
        <v>10</v>
      </c>
      <c r="AD2" s="51" t="s">
        <v>7</v>
      </c>
    </row>
    <row r="3" spans="5:32" s="5" customFormat="1" ht="21.6" customHeight="1" x14ac:dyDescent="0.25">
      <c r="E3" s="30" t="str">
        <f>' Interfaccia Triennio'!B2</f>
        <v>Clicca qui per scegliere il corso</v>
      </c>
      <c r="F3" s="30" t="str">
        <f>' Interfaccia Triennio'!B3</f>
        <v>Clicca qui per scegliere anno</v>
      </c>
      <c r="G3" s="30" t="str">
        <f>' Interfaccia Triennio'!B4</f>
        <v>Clicca qui per scegliere lo stato</v>
      </c>
      <c r="H3" s="52">
        <f>IF(AND(NOT(ISBLANK(' Interfaccia Triennio'!B6)),' Interfaccia Triennio'!B6=0),0.1,' Interfaccia Triennio'!B6)</f>
        <v>0</v>
      </c>
      <c r="I3" s="30">
        <f>' Interfaccia Triennio'!B7</f>
        <v>0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>
        <f>IF(AND(F3=1,G3="IN CORSO",OR(E3="CLAVICEMBALO",E3="CONTRABBASSO",E3="FLAUTO DOLCE",E3="TROMBONE"),U3&gt;300),300,U3)</f>
        <v>500</v>
      </c>
      <c r="U3" s="3">
        <f>IF(AND(ISERROR(FIND("curvatura",E3)),ISERROR(FIND("Curvatura",E3)),ISERROR(FIND("CURVATURA",E3))),V3,(V3+0.17*V3))</f>
        <v>500</v>
      </c>
      <c r="V3" s="10">
        <f t="shared" ref="V3:V34" si="0">IF(AND(F3=1,G3="IN CORSO"),Y3,IF(AND(F3=2,I3&gt;=10,G3="IN CORSO"),Y3,IF(AND(F3=3,G3="IN CORSO",I3&gt;=25),Y3,IF(AND(F3=1,G3="FUORI CORSO",I3&gt;=25),Y3,W3))))</f>
        <v>500</v>
      </c>
      <c r="W3" s="10">
        <f>IF(X3&lt;200,200,X3)</f>
        <v>500</v>
      </c>
      <c r="X3" s="3">
        <f t="shared" ref="X3:X34" si="1">IF(AND(H3&gt;=$AB$18,H3&lt;=$AC$18),$AD$18,IF(AND(H3&gt;=$AB$19,H3&lt;=$AC$19),(((H3-13000)*0.07)+0.5*((H3-13000)*0.07)),IF(AND(H3&gt;=$AB$20,H3&lt;=$AC$20),$AD$20,IF(AND(H3&gt;=$AB$21,H3&lt;=$AC$21),$AD$21,IF(AND(H3&gt;=$AB$22,H3&lt;=$AC$22),$AD$22,IF(AND(H3&gt;=$AB$23,H3&lt;=$AC$23),$AD$23,IF(AND(H3&gt;=$AB$24,H3&lt;=$AC$24),$AD$24,IF(H3&gt;=$AB$25,$AD$25,IF(H3="NO ISEE",$AD$25,$AD$25)))))))))</f>
        <v>500</v>
      </c>
      <c r="Y3" s="3">
        <f t="shared" ref="Y3:Y34" si="2">IF(AND(H3&gt;=$AB$4,H3&lt;=$AC$4),$AD$4,IF(AND(H3&gt;=$AB$5,H3&lt;=$AC$5),($AD$5-($AD$5*0.8)),IF(AND(H3&gt;=$AB$6,H3&lt;=$AC$6),($AD$6-($AD$6*0.5)),IF(AND(H3&gt;=$AB$7,H3&lt;=$AC$7),($AD$7-($AD$7*0.3)),IF(AND(H3&gt;=$AB$8,H3&lt;=$AC$8),($AD$8 -($AD$8*0.2)),IF(AND(H3&gt;=$AB$9,H3&lt;=$AC$9),($AD$9-($AD$9*0.1)),IF(AND(H3&gt;=$AB$10,H3&lt;=$AC$10),$AD$10,IF(AND(H3&gt;=$AB$11,H3&lt;=$AC$11),$AD$11,IF(AND(H3&gt;=$AB$12,H3&lt;=$AC$12),$AD$12,IF(H3&gt;=$AB$13,$AD$13,IF(H3="NO ISEE",$AD$13,$AD$13)))))))))))</f>
        <v>490</v>
      </c>
      <c r="AB3" s="5" t="s">
        <v>155</v>
      </c>
      <c r="AC3" s="5" t="s">
        <v>156</v>
      </c>
      <c r="AD3" s="5" t="s">
        <v>157</v>
      </c>
    </row>
    <row r="4" spans="5:32" ht="21.6" customHeight="1" x14ac:dyDescent="0.25">
      <c r="E4" s="30"/>
      <c r="F4" s="30"/>
      <c r="G4" s="7"/>
      <c r="H4" s="1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7"/>
      <c r="V4" s="1">
        <f t="shared" si="0"/>
        <v>500</v>
      </c>
      <c r="W4" s="1">
        <f t="shared" ref="W4:W67" si="3">IF(X4&lt;200,200,X4)</f>
        <v>500</v>
      </c>
      <c r="X4" s="3">
        <f t="shared" si="1"/>
        <v>500</v>
      </c>
      <c r="Y4" s="3">
        <f t="shared" si="2"/>
        <v>490</v>
      </c>
      <c r="AA4" s="2" t="s">
        <v>5</v>
      </c>
      <c r="AB4" s="2">
        <v>0.1</v>
      </c>
      <c r="AC4" s="2">
        <v>20000</v>
      </c>
      <c r="AD4" s="2">
        <v>0</v>
      </c>
      <c r="AF4" s="2">
        <v>4</v>
      </c>
    </row>
    <row r="5" spans="5:32" ht="21.6" customHeight="1" x14ac:dyDescent="0.25">
      <c r="E5" s="30"/>
      <c r="F5" s="30"/>
      <c r="G5" s="30"/>
      <c r="H5" s="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7"/>
      <c r="V5" s="1">
        <f t="shared" si="0"/>
        <v>500</v>
      </c>
      <c r="W5" s="1">
        <f t="shared" si="3"/>
        <v>500</v>
      </c>
      <c r="X5" s="3">
        <f t="shared" si="1"/>
        <v>500</v>
      </c>
      <c r="Y5" s="3">
        <f t="shared" si="2"/>
        <v>490</v>
      </c>
      <c r="AA5" s="2" t="s">
        <v>5</v>
      </c>
      <c r="AB5" s="2">
        <v>20001</v>
      </c>
      <c r="AC5" s="2">
        <v>22000</v>
      </c>
      <c r="AD5" s="2">
        <v>490</v>
      </c>
      <c r="AE5" s="2">
        <v>0.8</v>
      </c>
      <c r="AF5" s="2">
        <v>5</v>
      </c>
    </row>
    <row r="6" spans="5:32" ht="21.6" customHeight="1" x14ac:dyDescent="0.25">
      <c r="E6" s="30"/>
      <c r="F6" s="30"/>
      <c r="G6" s="30"/>
      <c r="H6" s="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7"/>
      <c r="V6" s="1">
        <f t="shared" si="0"/>
        <v>500</v>
      </c>
      <c r="W6" s="1">
        <f t="shared" si="3"/>
        <v>500</v>
      </c>
      <c r="X6" s="3">
        <f t="shared" si="1"/>
        <v>500</v>
      </c>
      <c r="Y6" s="3">
        <f t="shared" si="2"/>
        <v>490</v>
      </c>
      <c r="AA6" s="2" t="s">
        <v>5</v>
      </c>
      <c r="AB6" s="2">
        <v>22001</v>
      </c>
      <c r="AC6" s="2">
        <v>24000</v>
      </c>
      <c r="AD6" s="2">
        <v>490</v>
      </c>
      <c r="AE6" s="2">
        <v>0.5</v>
      </c>
      <c r="AF6" s="2">
        <v>6</v>
      </c>
    </row>
    <row r="7" spans="5:32" ht="21.6" customHeight="1" x14ac:dyDescent="0.25">
      <c r="E7" s="30"/>
      <c r="F7" s="30"/>
      <c r="G7" s="30"/>
      <c r="H7" s="1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7"/>
      <c r="V7" s="1">
        <f t="shared" si="0"/>
        <v>500</v>
      </c>
      <c r="W7" s="1">
        <f t="shared" si="3"/>
        <v>500</v>
      </c>
      <c r="X7" s="3">
        <f t="shared" si="1"/>
        <v>500</v>
      </c>
      <c r="Y7" s="3">
        <f t="shared" si="2"/>
        <v>490</v>
      </c>
      <c r="AA7" s="2" t="s">
        <v>5</v>
      </c>
      <c r="AB7" s="2">
        <v>24001</v>
      </c>
      <c r="AC7" s="2">
        <v>26000</v>
      </c>
      <c r="AD7" s="2">
        <v>490</v>
      </c>
      <c r="AE7" s="2">
        <v>0.3</v>
      </c>
      <c r="AF7" s="2">
        <v>7</v>
      </c>
    </row>
    <row r="8" spans="5:32" ht="21.6" customHeight="1" x14ac:dyDescent="0.25">
      <c r="E8" s="30"/>
      <c r="F8" s="7"/>
      <c r="G8" s="7"/>
      <c r="H8" s="7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7"/>
      <c r="V8" s="1">
        <f t="shared" si="0"/>
        <v>500</v>
      </c>
      <c r="W8" s="1">
        <f t="shared" si="3"/>
        <v>500</v>
      </c>
      <c r="X8" s="3">
        <f t="shared" si="1"/>
        <v>500</v>
      </c>
      <c r="Y8" s="3">
        <f t="shared" si="2"/>
        <v>490</v>
      </c>
      <c r="AA8" s="2" t="s">
        <v>5</v>
      </c>
      <c r="AB8" s="2">
        <v>26001</v>
      </c>
      <c r="AC8" s="2">
        <v>28000</v>
      </c>
      <c r="AD8" s="2">
        <v>490</v>
      </c>
      <c r="AE8" s="2">
        <v>0.2</v>
      </c>
      <c r="AF8" s="2">
        <v>8</v>
      </c>
    </row>
    <row r="9" spans="5:32" ht="21.6" customHeight="1" x14ac:dyDescent="0.25">
      <c r="E9" s="7"/>
      <c r="F9" s="7"/>
      <c r="G9" s="7"/>
      <c r="H9" s="10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7"/>
      <c r="V9" s="1">
        <f t="shared" si="0"/>
        <v>500</v>
      </c>
      <c r="W9" s="1">
        <f t="shared" si="3"/>
        <v>500</v>
      </c>
      <c r="X9" s="3">
        <f t="shared" si="1"/>
        <v>500</v>
      </c>
      <c r="Y9" s="3">
        <f t="shared" si="2"/>
        <v>490</v>
      </c>
      <c r="AA9" s="2" t="s">
        <v>5</v>
      </c>
      <c r="AB9" s="2">
        <v>28001</v>
      </c>
      <c r="AC9" s="2">
        <v>30000</v>
      </c>
      <c r="AD9" s="2">
        <v>490</v>
      </c>
      <c r="AE9" s="2">
        <v>0.1</v>
      </c>
      <c r="AF9" s="2">
        <v>9</v>
      </c>
    </row>
    <row r="10" spans="5:32" ht="21.6" customHeight="1" x14ac:dyDescent="0.25">
      <c r="E10" s="30"/>
      <c r="F10" s="3"/>
      <c r="G10" s="3"/>
      <c r="H10" s="5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">
        <f t="shared" si="0"/>
        <v>500</v>
      </c>
      <c r="W10" s="1">
        <f t="shared" si="3"/>
        <v>500</v>
      </c>
      <c r="X10" s="3">
        <f t="shared" si="1"/>
        <v>500</v>
      </c>
      <c r="Y10" s="3">
        <f t="shared" si="2"/>
        <v>490</v>
      </c>
      <c r="AA10" s="2" t="s">
        <v>5</v>
      </c>
      <c r="AB10" s="2">
        <v>30001</v>
      </c>
      <c r="AC10" s="2">
        <v>35000</v>
      </c>
      <c r="AD10" s="2">
        <v>490</v>
      </c>
      <c r="AF10" s="2">
        <v>10</v>
      </c>
    </row>
    <row r="11" spans="5:32" s="5" customFormat="1" ht="21.6" customHeight="1" x14ac:dyDescent="0.25">
      <c r="E11" s="30"/>
      <c r="F11" s="30"/>
      <c r="G11" s="30"/>
      <c r="H11" s="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7"/>
      <c r="V11" s="10">
        <f t="shared" si="0"/>
        <v>500</v>
      </c>
      <c r="W11" s="10">
        <f t="shared" si="3"/>
        <v>500</v>
      </c>
      <c r="X11" s="3">
        <f t="shared" si="1"/>
        <v>500</v>
      </c>
      <c r="Y11" s="3">
        <f t="shared" si="2"/>
        <v>490</v>
      </c>
      <c r="AA11" s="5" t="s">
        <v>5</v>
      </c>
      <c r="AB11" s="5">
        <v>35001</v>
      </c>
      <c r="AC11" s="5">
        <v>42000</v>
      </c>
      <c r="AD11" s="5">
        <v>490</v>
      </c>
      <c r="AF11" s="5">
        <v>11</v>
      </c>
    </row>
    <row r="12" spans="5:32" ht="21.6" customHeight="1" x14ac:dyDescent="0.25">
      <c r="E12" s="7"/>
      <c r="F12" s="30"/>
      <c r="G12" s="30"/>
      <c r="H12" s="1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7"/>
      <c r="V12" s="1">
        <f t="shared" si="0"/>
        <v>500</v>
      </c>
      <c r="W12" s="1">
        <f t="shared" si="3"/>
        <v>500</v>
      </c>
      <c r="X12" s="3">
        <f t="shared" si="1"/>
        <v>500</v>
      </c>
      <c r="Y12" s="3">
        <f t="shared" si="2"/>
        <v>490</v>
      </c>
      <c r="AA12" s="2" t="s">
        <v>5</v>
      </c>
      <c r="AB12" s="2">
        <v>42001</v>
      </c>
      <c r="AC12" s="2">
        <v>50000</v>
      </c>
      <c r="AD12" s="2">
        <v>490</v>
      </c>
      <c r="AF12" s="2">
        <v>12</v>
      </c>
    </row>
    <row r="13" spans="5:32" ht="21.6" customHeight="1" x14ac:dyDescent="0.25">
      <c r="E13" s="30"/>
      <c r="F13" s="30"/>
      <c r="G13" s="30"/>
      <c r="H13" s="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7"/>
      <c r="V13" s="1">
        <f t="shared" si="0"/>
        <v>500</v>
      </c>
      <c r="W13" s="1">
        <f t="shared" si="3"/>
        <v>500</v>
      </c>
      <c r="X13" s="3">
        <f t="shared" si="1"/>
        <v>500</v>
      </c>
      <c r="Y13" s="3">
        <f t="shared" si="2"/>
        <v>490</v>
      </c>
      <c r="AA13" s="2" t="s">
        <v>6</v>
      </c>
      <c r="AB13" s="2">
        <v>50001</v>
      </c>
      <c r="AD13" s="2">
        <v>490</v>
      </c>
      <c r="AF13" s="2">
        <v>13</v>
      </c>
    </row>
    <row r="14" spans="5:32" ht="21.6" customHeight="1" x14ac:dyDescent="0.25">
      <c r="E14" s="30"/>
      <c r="F14" s="30"/>
      <c r="G14" s="30"/>
      <c r="H14" s="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7"/>
      <c r="V14" s="1">
        <f t="shared" si="0"/>
        <v>500</v>
      </c>
      <c r="W14" s="1">
        <f t="shared" si="3"/>
        <v>500</v>
      </c>
      <c r="X14" s="3">
        <f t="shared" si="1"/>
        <v>500</v>
      </c>
      <c r="Y14" s="3">
        <f t="shared" si="2"/>
        <v>490</v>
      </c>
      <c r="AB14" s="46"/>
      <c r="AC14" s="46"/>
      <c r="AD14" s="46"/>
      <c r="AE14" s="46"/>
      <c r="AF14" s="46"/>
    </row>
    <row r="15" spans="5:32" ht="21.6" customHeight="1" x14ac:dyDescent="0.25">
      <c r="E15" s="55"/>
      <c r="F15" s="30"/>
      <c r="G15" s="30"/>
      <c r="H15" s="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7"/>
      <c r="V15" s="7">
        <f t="shared" si="0"/>
        <v>500</v>
      </c>
      <c r="W15" s="1">
        <f t="shared" si="3"/>
        <v>500</v>
      </c>
      <c r="X15" s="3">
        <f t="shared" si="1"/>
        <v>500</v>
      </c>
      <c r="Y15" s="3">
        <f t="shared" si="2"/>
        <v>490</v>
      </c>
      <c r="AA15" s="46"/>
      <c r="AB15" s="46"/>
      <c r="AC15" s="46"/>
      <c r="AD15" s="46"/>
      <c r="AE15" s="46"/>
      <c r="AF15" s="46"/>
    </row>
    <row r="16" spans="5:32" ht="21.6" customHeight="1" x14ac:dyDescent="0.25">
      <c r="E16" s="30"/>
      <c r="F16" s="30"/>
      <c r="G16" s="30"/>
      <c r="H16" s="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7"/>
      <c r="V16" s="10">
        <f t="shared" si="0"/>
        <v>500</v>
      </c>
      <c r="W16" s="1">
        <f t="shared" si="3"/>
        <v>500</v>
      </c>
      <c r="X16" s="3">
        <f t="shared" si="1"/>
        <v>500</v>
      </c>
      <c r="Y16" s="3">
        <f t="shared" si="2"/>
        <v>490</v>
      </c>
      <c r="AA16" s="46" t="s">
        <v>11</v>
      </c>
      <c r="AB16" s="5"/>
      <c r="AC16" s="5"/>
      <c r="AD16" s="5" t="s">
        <v>7</v>
      </c>
    </row>
    <row r="17" spans="5:30" ht="21.6" customHeight="1" x14ac:dyDescent="0.25">
      <c r="E17" s="30"/>
      <c r="F17" s="30"/>
      <c r="G17" s="30"/>
      <c r="H17" s="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7"/>
      <c r="V17" s="1">
        <f t="shared" si="0"/>
        <v>500</v>
      </c>
      <c r="W17" s="1">
        <f t="shared" si="3"/>
        <v>500</v>
      </c>
      <c r="X17" s="3">
        <f t="shared" si="1"/>
        <v>500</v>
      </c>
      <c r="Y17" s="3">
        <f t="shared" si="2"/>
        <v>490</v>
      </c>
    </row>
    <row r="18" spans="5:30" ht="21.6" customHeight="1" x14ac:dyDescent="0.25">
      <c r="E18" s="7"/>
      <c r="F18" s="30"/>
      <c r="G18" s="30"/>
      <c r="H18" s="1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7"/>
      <c r="V18" s="1">
        <f t="shared" si="0"/>
        <v>500</v>
      </c>
      <c r="W18" s="1">
        <f t="shared" si="3"/>
        <v>500</v>
      </c>
      <c r="X18" s="3">
        <f t="shared" si="1"/>
        <v>500</v>
      </c>
      <c r="Y18" s="3">
        <f t="shared" si="2"/>
        <v>490</v>
      </c>
      <c r="AA18" s="2" t="s">
        <v>5</v>
      </c>
      <c r="AB18" s="2">
        <v>0.1</v>
      </c>
      <c r="AC18" s="2">
        <v>13000</v>
      </c>
      <c r="AD18" s="2">
        <v>200</v>
      </c>
    </row>
    <row r="19" spans="5:30" ht="21.6" customHeight="1" x14ac:dyDescent="0.25">
      <c r="E19" s="30"/>
      <c r="F19" s="7"/>
      <c r="G19" s="7"/>
      <c r="H19" s="10"/>
      <c r="I19" s="7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7"/>
      <c r="V19" s="1">
        <f t="shared" si="0"/>
        <v>500</v>
      </c>
      <c r="W19" s="1">
        <f t="shared" si="3"/>
        <v>500</v>
      </c>
      <c r="X19" s="3">
        <f t="shared" si="1"/>
        <v>500</v>
      </c>
      <c r="Y19" s="3">
        <f t="shared" si="2"/>
        <v>490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5:30" ht="21.6" customHeight="1" x14ac:dyDescent="0.25">
      <c r="E20" s="7"/>
      <c r="F20" s="30"/>
      <c r="G20" s="30"/>
      <c r="H20" s="1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7"/>
      <c r="V20" s="1">
        <f t="shared" si="0"/>
        <v>500</v>
      </c>
      <c r="W20" s="1">
        <f t="shared" si="3"/>
        <v>500</v>
      </c>
      <c r="X20" s="3">
        <f t="shared" si="1"/>
        <v>500</v>
      </c>
      <c r="Y20" s="3">
        <f t="shared" si="2"/>
        <v>490</v>
      </c>
      <c r="AA20" s="2" t="s">
        <v>5</v>
      </c>
      <c r="AB20" s="2">
        <v>20001</v>
      </c>
      <c r="AC20" s="2">
        <v>25000</v>
      </c>
      <c r="AD20" s="2">
        <v>500</v>
      </c>
    </row>
    <row r="21" spans="5:30" ht="21.6" customHeight="1" x14ac:dyDescent="0.25">
      <c r="E21" s="30"/>
      <c r="F21" s="30"/>
      <c r="G21" s="30"/>
      <c r="H21" s="1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7"/>
      <c r="V21" s="1">
        <f t="shared" si="0"/>
        <v>500</v>
      </c>
      <c r="W21" s="1">
        <f t="shared" si="3"/>
        <v>500</v>
      </c>
      <c r="X21" s="3">
        <f t="shared" si="1"/>
        <v>500</v>
      </c>
      <c r="Y21" s="3">
        <f t="shared" si="2"/>
        <v>490</v>
      </c>
      <c r="AA21" s="2" t="s">
        <v>5</v>
      </c>
      <c r="AB21" s="2">
        <v>25001</v>
      </c>
      <c r="AC21" s="2">
        <v>30000</v>
      </c>
      <c r="AD21" s="2">
        <v>500</v>
      </c>
    </row>
    <row r="22" spans="5:30" ht="21.6" customHeight="1" x14ac:dyDescent="0.25">
      <c r="E22" s="30"/>
      <c r="F22" s="7"/>
      <c r="G22" s="7"/>
      <c r="H22" s="10"/>
      <c r="I22" s="7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7"/>
      <c r="V22" s="1">
        <f t="shared" si="0"/>
        <v>500</v>
      </c>
      <c r="W22" s="1">
        <f t="shared" si="3"/>
        <v>500</v>
      </c>
      <c r="X22" s="3">
        <f t="shared" si="1"/>
        <v>500</v>
      </c>
      <c r="Y22" s="3">
        <f t="shared" si="2"/>
        <v>490</v>
      </c>
      <c r="AA22" s="2" t="s">
        <v>5</v>
      </c>
      <c r="AB22" s="2">
        <v>30001</v>
      </c>
      <c r="AC22" s="2">
        <v>35000</v>
      </c>
      <c r="AD22" s="2">
        <v>500</v>
      </c>
    </row>
    <row r="23" spans="5:30" ht="21.6" customHeight="1" x14ac:dyDescent="0.25">
      <c r="E23" s="7"/>
      <c r="F23" s="30"/>
      <c r="G23" s="30"/>
      <c r="H23" s="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7"/>
      <c r="V23" s="1">
        <f t="shared" si="0"/>
        <v>500</v>
      </c>
      <c r="W23" s="1">
        <f t="shared" si="3"/>
        <v>500</v>
      </c>
      <c r="X23" s="3">
        <f t="shared" si="1"/>
        <v>500</v>
      </c>
      <c r="Y23" s="3">
        <f t="shared" si="2"/>
        <v>490</v>
      </c>
      <c r="AA23" s="2" t="s">
        <v>5</v>
      </c>
      <c r="AB23" s="2">
        <v>35001</v>
      </c>
      <c r="AC23" s="2">
        <v>42000</v>
      </c>
      <c r="AD23" s="2">
        <v>500</v>
      </c>
    </row>
    <row r="24" spans="5:30" ht="21.6" customHeight="1" x14ac:dyDescent="0.25">
      <c r="E24" s="30"/>
      <c r="F24" s="30"/>
      <c r="G24" s="30"/>
      <c r="H24" s="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7"/>
      <c r="V24" s="1">
        <f t="shared" si="0"/>
        <v>500</v>
      </c>
      <c r="W24" s="1">
        <f t="shared" si="3"/>
        <v>500</v>
      </c>
      <c r="X24" s="3">
        <f t="shared" si="1"/>
        <v>500</v>
      </c>
      <c r="Y24" s="3">
        <f t="shared" si="2"/>
        <v>490</v>
      </c>
      <c r="AA24" s="2" t="s">
        <v>5</v>
      </c>
      <c r="AB24" s="2">
        <v>42001</v>
      </c>
      <c r="AC24" s="2">
        <v>50000</v>
      </c>
      <c r="AD24" s="2">
        <v>500</v>
      </c>
    </row>
    <row r="25" spans="5:30" s="5" customFormat="1" ht="21.6" customHeight="1" x14ac:dyDescent="0.25">
      <c r="E25" s="7"/>
      <c r="F25" s="30"/>
      <c r="G25" s="30"/>
      <c r="H25" s="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7"/>
      <c r="V25" s="10">
        <f t="shared" si="0"/>
        <v>500</v>
      </c>
      <c r="W25" s="10">
        <f t="shared" si="3"/>
        <v>500</v>
      </c>
      <c r="X25" s="3">
        <f t="shared" si="1"/>
        <v>500</v>
      </c>
      <c r="Y25" s="3">
        <f t="shared" si="2"/>
        <v>490</v>
      </c>
      <c r="AA25" s="5" t="s">
        <v>6</v>
      </c>
      <c r="AB25" s="5">
        <v>50001</v>
      </c>
      <c r="AD25" s="5">
        <v>500</v>
      </c>
    </row>
    <row r="26" spans="5:30" ht="21.6" customHeight="1" x14ac:dyDescent="0.25">
      <c r="E26" s="7"/>
      <c r="F26" s="30"/>
      <c r="G26" s="30"/>
      <c r="H26" s="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7"/>
      <c r="V26" s="1">
        <f t="shared" si="0"/>
        <v>500</v>
      </c>
      <c r="W26" s="1">
        <f t="shared" si="3"/>
        <v>500</v>
      </c>
      <c r="X26" s="3">
        <f t="shared" si="1"/>
        <v>500</v>
      </c>
      <c r="Y26" s="3">
        <f t="shared" si="2"/>
        <v>490</v>
      </c>
    </row>
    <row r="27" spans="5:30" s="5" customFormat="1" ht="21.6" customHeight="1" x14ac:dyDescent="0.25">
      <c r="E27" s="56"/>
      <c r="F27" s="7"/>
      <c r="G27" s="7"/>
      <c r="H27" s="10"/>
      <c r="I27" s="7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7"/>
      <c r="V27" s="10">
        <f t="shared" si="0"/>
        <v>500</v>
      </c>
      <c r="W27" s="10">
        <f t="shared" si="3"/>
        <v>500</v>
      </c>
      <c r="X27" s="3">
        <f t="shared" si="1"/>
        <v>500</v>
      </c>
      <c r="Y27" s="3">
        <f t="shared" si="2"/>
        <v>490</v>
      </c>
    </row>
    <row r="28" spans="5:30" ht="21.6" customHeight="1" x14ac:dyDescent="0.25">
      <c r="E28" s="57"/>
      <c r="F28" s="30"/>
      <c r="G28" s="30"/>
      <c r="H28" s="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7"/>
      <c r="V28" s="1">
        <f t="shared" si="0"/>
        <v>500</v>
      </c>
      <c r="W28" s="1">
        <f t="shared" si="3"/>
        <v>500</v>
      </c>
      <c r="X28" s="3">
        <f t="shared" si="1"/>
        <v>500</v>
      </c>
      <c r="Y28" s="3">
        <f t="shared" si="2"/>
        <v>490</v>
      </c>
    </row>
    <row r="29" spans="5:30" ht="21.6" customHeight="1" x14ac:dyDescent="0.25">
      <c r="E29" s="57"/>
      <c r="F29" s="30"/>
      <c r="G29" s="30"/>
      <c r="H29" s="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7"/>
      <c r="V29" s="1">
        <f t="shared" si="0"/>
        <v>500</v>
      </c>
      <c r="W29" s="1">
        <f t="shared" si="3"/>
        <v>500</v>
      </c>
      <c r="X29" s="3">
        <f t="shared" si="1"/>
        <v>500</v>
      </c>
      <c r="Y29" s="3">
        <f t="shared" si="2"/>
        <v>490</v>
      </c>
    </row>
    <row r="30" spans="5:30" ht="21.6" customHeight="1" x14ac:dyDescent="0.25">
      <c r="E30" s="56"/>
      <c r="F30" s="7"/>
      <c r="G30" s="7"/>
      <c r="H30" s="7"/>
      <c r="I30" s="7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7"/>
      <c r="V30" s="7">
        <f t="shared" si="0"/>
        <v>500</v>
      </c>
      <c r="W30" s="1">
        <f t="shared" si="3"/>
        <v>500</v>
      </c>
      <c r="X30" s="3">
        <f t="shared" si="1"/>
        <v>500</v>
      </c>
      <c r="Y30" s="3">
        <f t="shared" si="2"/>
        <v>490</v>
      </c>
    </row>
    <row r="31" spans="5:30" ht="21.6" customHeight="1" x14ac:dyDescent="0.25">
      <c r="E31" s="57"/>
      <c r="F31" s="30"/>
      <c r="G31" s="30"/>
      <c r="H31" s="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7"/>
      <c r="V31" s="1">
        <f t="shared" si="0"/>
        <v>500</v>
      </c>
      <c r="W31" s="1">
        <f t="shared" si="3"/>
        <v>500</v>
      </c>
      <c r="X31" s="3">
        <f t="shared" si="1"/>
        <v>500</v>
      </c>
      <c r="Y31" s="3">
        <f t="shared" si="2"/>
        <v>490</v>
      </c>
    </row>
    <row r="32" spans="5:30" ht="21.6" customHeight="1" x14ac:dyDescent="0.25">
      <c r="E32" s="57"/>
      <c r="F32" s="30"/>
      <c r="G32" s="30"/>
      <c r="H32" s="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7"/>
      <c r="V32" s="1">
        <f t="shared" si="0"/>
        <v>500</v>
      </c>
      <c r="W32" s="1">
        <f t="shared" si="3"/>
        <v>500</v>
      </c>
      <c r="X32" s="3">
        <f t="shared" si="1"/>
        <v>500</v>
      </c>
      <c r="Y32" s="3">
        <f t="shared" si="2"/>
        <v>490</v>
      </c>
    </row>
    <row r="33" spans="5:25" ht="21.6" customHeight="1" x14ac:dyDescent="0.25">
      <c r="E33" s="57"/>
      <c r="F33" s="30"/>
      <c r="G33" s="30"/>
      <c r="H33" s="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7"/>
      <c r="V33" s="1">
        <f t="shared" si="0"/>
        <v>500</v>
      </c>
      <c r="W33" s="1">
        <f t="shared" si="3"/>
        <v>500</v>
      </c>
      <c r="X33" s="3">
        <f t="shared" si="1"/>
        <v>500</v>
      </c>
      <c r="Y33" s="3">
        <f t="shared" si="2"/>
        <v>490</v>
      </c>
    </row>
    <row r="34" spans="5:25" ht="21.6" customHeight="1" x14ac:dyDescent="0.25">
      <c r="E34" s="57"/>
      <c r="F34" s="30"/>
      <c r="G34" s="30"/>
      <c r="H34" s="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7"/>
      <c r="V34" s="1">
        <f t="shared" si="0"/>
        <v>500</v>
      </c>
      <c r="W34" s="1">
        <f t="shared" si="3"/>
        <v>500</v>
      </c>
      <c r="X34" s="3">
        <f t="shared" si="1"/>
        <v>500</v>
      </c>
      <c r="Y34" s="3">
        <f t="shared" si="2"/>
        <v>490</v>
      </c>
    </row>
    <row r="35" spans="5:25" ht="21.6" customHeight="1" x14ac:dyDescent="0.25">
      <c r="E35" s="56"/>
      <c r="F35" s="7"/>
      <c r="G35" s="7"/>
      <c r="H35" s="7"/>
      <c r="I35" s="7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7"/>
      <c r="V35" s="7">
        <f t="shared" ref="V35:V66" si="4">IF(AND(F35=1,G35="IN CORSO"),Y35,IF(AND(F35=2,I35&gt;=10,G35="IN CORSO"),Y35,IF(AND(F35=3,G35="IN CORSO",I35&gt;=25),Y35,IF(AND(F35=1,G35="FUORI CORSO",I35&gt;=25),Y35,W35))))</f>
        <v>500</v>
      </c>
      <c r="W35" s="1">
        <f t="shared" si="3"/>
        <v>500</v>
      </c>
      <c r="X35" s="3">
        <f t="shared" ref="X35:X66" si="5">IF(AND(H35&gt;=$AB$18,H35&lt;=$AC$18),$AD$18,IF(AND(H35&gt;=$AB$19,H35&lt;=$AC$19),(((H35-13000)*0.07)+0.5*((H35-13000)*0.07)),IF(AND(H35&gt;=$AB$20,H35&lt;=$AC$20),$AD$20,IF(AND(H35&gt;=$AB$21,H35&lt;=$AC$21),$AD$21,IF(AND(H35&gt;=$AB$22,H35&lt;=$AC$22),$AD$22,IF(AND(H35&gt;=$AB$23,H35&lt;=$AC$23),$AD$23,IF(AND(H35&gt;=$AB$24,H35&lt;=$AC$24),$AD$24,IF(H35&gt;=$AB$25,$AD$25,IF(H35="NO ISEE",$AD$25,$AD$25)))))))))</f>
        <v>500</v>
      </c>
      <c r="Y35" s="3">
        <f t="shared" ref="Y35:Y66" si="6">IF(AND(H35&gt;=$AB$4,H35&lt;=$AC$4),$AD$4,IF(AND(H35&gt;=$AB$5,H35&lt;=$AC$5),($AD$5-($AD$5*0.8)),IF(AND(H35&gt;=$AB$6,H35&lt;=$AC$6),($AD$6-($AD$6*0.5)),IF(AND(H35&gt;=$AB$7,H35&lt;=$AC$7),($AD$7-($AD$7*0.3)),IF(AND(H35&gt;=$AB$8,H35&lt;=$AC$8),($AD$8 -($AD$8*0.2)),IF(AND(H35&gt;=$AB$9,H35&lt;=$AC$9),($AD$9-($AD$9*0.1)),IF(AND(H35&gt;=$AB$10,H35&lt;=$AC$10),$AD$10,IF(AND(H35&gt;=$AB$11,H35&lt;=$AC$11),$AD$11,IF(AND(H35&gt;=$AB$12,H35&lt;=$AC$12),$AD$12,IF(H35&gt;=$AB$13,$AD$13,IF(H35="NO ISEE",$AD$13,$AD$13)))))))))))</f>
        <v>490</v>
      </c>
    </row>
    <row r="36" spans="5:25" s="5" customFormat="1" ht="21.6" customHeight="1" x14ac:dyDescent="0.25">
      <c r="E36" s="56"/>
      <c r="F36" s="7"/>
      <c r="G36" s="7"/>
      <c r="H36" s="7"/>
      <c r="I36" s="7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7"/>
      <c r="V36" s="7">
        <f t="shared" si="4"/>
        <v>500</v>
      </c>
      <c r="W36" s="10">
        <f t="shared" si="3"/>
        <v>500</v>
      </c>
      <c r="X36" s="3">
        <f t="shared" si="5"/>
        <v>500</v>
      </c>
      <c r="Y36" s="3">
        <f t="shared" si="6"/>
        <v>490</v>
      </c>
    </row>
    <row r="37" spans="5:25" ht="21.6" customHeight="1" x14ac:dyDescent="0.25">
      <c r="E37" s="57"/>
      <c r="F37" s="30"/>
      <c r="G37" s="30"/>
      <c r="H37" s="1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7"/>
      <c r="V37" s="1">
        <f t="shared" si="4"/>
        <v>500</v>
      </c>
      <c r="W37" s="1">
        <f t="shared" si="3"/>
        <v>500</v>
      </c>
      <c r="X37" s="3">
        <f t="shared" si="5"/>
        <v>500</v>
      </c>
      <c r="Y37" s="3">
        <f t="shared" si="6"/>
        <v>490</v>
      </c>
    </row>
    <row r="38" spans="5:25" ht="21.6" customHeight="1" x14ac:dyDescent="0.25">
      <c r="E38" s="57"/>
      <c r="F38" s="30"/>
      <c r="G38" s="30"/>
      <c r="H38" s="1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7"/>
      <c r="V38" s="1">
        <f t="shared" si="4"/>
        <v>500</v>
      </c>
      <c r="W38" s="1">
        <f t="shared" si="3"/>
        <v>500</v>
      </c>
      <c r="X38" s="3">
        <f t="shared" si="5"/>
        <v>500</v>
      </c>
      <c r="Y38" s="3">
        <f t="shared" si="6"/>
        <v>490</v>
      </c>
    </row>
    <row r="39" spans="5:25" ht="21.6" customHeight="1" x14ac:dyDescent="0.25">
      <c r="E39" s="24"/>
      <c r="F39" s="7"/>
      <c r="G39" s="7"/>
      <c r="H39" s="7"/>
      <c r="I39" s="7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7"/>
      <c r="V39" s="7">
        <f t="shared" si="4"/>
        <v>500</v>
      </c>
      <c r="W39" s="1">
        <f t="shared" si="3"/>
        <v>500</v>
      </c>
      <c r="X39" s="3">
        <f t="shared" si="5"/>
        <v>500</v>
      </c>
      <c r="Y39" s="3">
        <f t="shared" si="6"/>
        <v>490</v>
      </c>
    </row>
    <row r="40" spans="5:25" ht="21.6" customHeight="1" x14ac:dyDescent="0.25">
      <c r="E40" s="57"/>
      <c r="F40" s="30"/>
      <c r="G40" s="30"/>
      <c r="H40" s="1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7"/>
      <c r="V40" s="1">
        <f t="shared" si="4"/>
        <v>500</v>
      </c>
      <c r="W40" s="1">
        <f t="shared" si="3"/>
        <v>500</v>
      </c>
      <c r="X40" s="3">
        <f t="shared" si="5"/>
        <v>500</v>
      </c>
      <c r="Y40" s="3">
        <f t="shared" si="6"/>
        <v>490</v>
      </c>
    </row>
    <row r="41" spans="5:25" s="5" customFormat="1" ht="21.6" customHeight="1" x14ac:dyDescent="0.25">
      <c r="E41" s="56"/>
      <c r="F41" s="7"/>
      <c r="G41" s="7"/>
      <c r="H41" s="10"/>
      <c r="I41" s="7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7"/>
      <c r="V41" s="10">
        <f t="shared" si="4"/>
        <v>500</v>
      </c>
      <c r="W41" s="10">
        <f t="shared" si="3"/>
        <v>500</v>
      </c>
      <c r="X41" s="3">
        <f t="shared" si="5"/>
        <v>500</v>
      </c>
      <c r="Y41" s="3">
        <f t="shared" si="6"/>
        <v>490</v>
      </c>
    </row>
    <row r="42" spans="5:25" ht="21.6" customHeight="1" x14ac:dyDescent="0.25">
      <c r="E42" s="57"/>
      <c r="F42" s="30"/>
      <c r="G42" s="30"/>
      <c r="H42" s="1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7"/>
      <c r="V42" s="1">
        <f t="shared" si="4"/>
        <v>500</v>
      </c>
      <c r="W42" s="1">
        <f t="shared" si="3"/>
        <v>500</v>
      </c>
      <c r="X42" s="3">
        <f t="shared" si="5"/>
        <v>500</v>
      </c>
      <c r="Y42" s="3">
        <f t="shared" si="6"/>
        <v>490</v>
      </c>
    </row>
    <row r="43" spans="5:25" ht="21.6" customHeight="1" x14ac:dyDescent="0.25">
      <c r="E43" s="57"/>
      <c r="F43" s="30"/>
      <c r="G43" s="30"/>
      <c r="H43" s="1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7"/>
      <c r="V43" s="1">
        <f t="shared" si="4"/>
        <v>500</v>
      </c>
      <c r="W43" s="1">
        <f t="shared" si="3"/>
        <v>500</v>
      </c>
      <c r="X43" s="3">
        <f t="shared" si="5"/>
        <v>500</v>
      </c>
      <c r="Y43" s="3">
        <f t="shared" si="6"/>
        <v>490</v>
      </c>
    </row>
    <row r="44" spans="5:25" ht="21.6" customHeight="1" x14ac:dyDescent="0.25">
      <c r="E44" s="57"/>
      <c r="F44" s="30"/>
      <c r="G44" s="30"/>
      <c r="H44" s="1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7"/>
      <c r="V44" s="1">
        <f t="shared" si="4"/>
        <v>500</v>
      </c>
      <c r="W44" s="1">
        <f t="shared" si="3"/>
        <v>500</v>
      </c>
      <c r="X44" s="3">
        <f t="shared" si="5"/>
        <v>500</v>
      </c>
      <c r="Y44" s="3">
        <f t="shared" si="6"/>
        <v>490</v>
      </c>
    </row>
    <row r="45" spans="5:25" ht="21.6" customHeight="1" x14ac:dyDescent="0.25">
      <c r="E45" s="57"/>
      <c r="F45" s="30"/>
      <c r="G45" s="30"/>
      <c r="H45" s="1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7"/>
      <c r="V45" s="1">
        <f t="shared" si="4"/>
        <v>500</v>
      </c>
      <c r="W45" s="1">
        <f t="shared" si="3"/>
        <v>500</v>
      </c>
      <c r="X45" s="3">
        <f t="shared" si="5"/>
        <v>500</v>
      </c>
      <c r="Y45" s="3">
        <f t="shared" si="6"/>
        <v>490</v>
      </c>
    </row>
    <row r="46" spans="5:25" ht="21.6" customHeight="1" x14ac:dyDescent="0.25">
      <c r="E46" s="57"/>
      <c r="F46" s="30"/>
      <c r="G46" s="30"/>
      <c r="H46" s="1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7"/>
      <c r="V46" s="1">
        <f t="shared" si="4"/>
        <v>500</v>
      </c>
      <c r="W46" s="1">
        <f t="shared" si="3"/>
        <v>500</v>
      </c>
      <c r="X46" s="3">
        <f t="shared" si="5"/>
        <v>500</v>
      </c>
      <c r="Y46" s="3">
        <f t="shared" si="6"/>
        <v>490</v>
      </c>
    </row>
    <row r="47" spans="5:25" s="5" customFormat="1" ht="21.6" customHeight="1" x14ac:dyDescent="0.25">
      <c r="E47" s="56"/>
      <c r="F47" s="7"/>
      <c r="G47" s="7"/>
      <c r="H47" s="10"/>
      <c r="I47" s="7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7"/>
      <c r="V47" s="10">
        <f t="shared" si="4"/>
        <v>500</v>
      </c>
      <c r="W47" s="10">
        <f t="shared" si="3"/>
        <v>500</v>
      </c>
      <c r="X47" s="3">
        <f t="shared" si="5"/>
        <v>500</v>
      </c>
      <c r="Y47" s="3">
        <f t="shared" si="6"/>
        <v>490</v>
      </c>
    </row>
    <row r="48" spans="5:25" ht="21.6" customHeight="1" x14ac:dyDescent="0.25">
      <c r="E48" s="57"/>
      <c r="F48" s="30"/>
      <c r="G48" s="30"/>
      <c r="H48" s="1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7"/>
      <c r="V48" s="1">
        <f t="shared" si="4"/>
        <v>500</v>
      </c>
      <c r="W48" s="1">
        <f t="shared" si="3"/>
        <v>500</v>
      </c>
      <c r="X48" s="3">
        <f t="shared" si="5"/>
        <v>500</v>
      </c>
      <c r="Y48" s="3">
        <f t="shared" si="6"/>
        <v>490</v>
      </c>
    </row>
    <row r="49" spans="5:25" ht="21.6" customHeight="1" x14ac:dyDescent="0.25">
      <c r="E49" s="24"/>
      <c r="F49" s="7"/>
      <c r="G49" s="7"/>
      <c r="H49" s="7"/>
      <c r="I49" s="7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7"/>
      <c r="V49" s="7">
        <f t="shared" si="4"/>
        <v>500</v>
      </c>
      <c r="W49" s="1">
        <f t="shared" si="3"/>
        <v>500</v>
      </c>
      <c r="X49" s="3">
        <f t="shared" si="5"/>
        <v>500</v>
      </c>
      <c r="Y49" s="3">
        <f t="shared" si="6"/>
        <v>490</v>
      </c>
    </row>
    <row r="50" spans="5:25" s="5" customFormat="1" ht="21.6" customHeight="1" x14ac:dyDescent="0.25">
      <c r="E50" s="56"/>
      <c r="F50" s="7"/>
      <c r="G50" s="7"/>
      <c r="H50" s="10"/>
      <c r="I50" s="7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7"/>
      <c r="V50" s="10">
        <f t="shared" si="4"/>
        <v>500</v>
      </c>
      <c r="W50" s="10">
        <f t="shared" si="3"/>
        <v>500</v>
      </c>
      <c r="X50" s="3">
        <f t="shared" si="5"/>
        <v>500</v>
      </c>
      <c r="Y50" s="3">
        <f t="shared" si="6"/>
        <v>490</v>
      </c>
    </row>
    <row r="51" spans="5:25" ht="21.6" customHeight="1" x14ac:dyDescent="0.25">
      <c r="E51" s="57"/>
      <c r="F51" s="30"/>
      <c r="G51" s="30"/>
      <c r="H51" s="1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7"/>
      <c r="V51" s="1">
        <f t="shared" si="4"/>
        <v>500</v>
      </c>
      <c r="W51" s="1">
        <f t="shared" si="3"/>
        <v>500</v>
      </c>
      <c r="X51" s="3">
        <f t="shared" si="5"/>
        <v>500</v>
      </c>
      <c r="Y51" s="3">
        <f t="shared" si="6"/>
        <v>490</v>
      </c>
    </row>
    <row r="52" spans="5:25" ht="21.6" customHeight="1" x14ac:dyDescent="0.25">
      <c r="E52" s="57"/>
      <c r="F52" s="30"/>
      <c r="G52" s="30"/>
      <c r="H52" s="1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7"/>
      <c r="V52" s="1">
        <f t="shared" si="4"/>
        <v>500</v>
      </c>
      <c r="W52" s="1">
        <f t="shared" si="3"/>
        <v>500</v>
      </c>
      <c r="X52" s="3">
        <f t="shared" si="5"/>
        <v>500</v>
      </c>
      <c r="Y52" s="3">
        <f t="shared" si="6"/>
        <v>490</v>
      </c>
    </row>
    <row r="53" spans="5:25" ht="21.6" customHeight="1" x14ac:dyDescent="0.25">
      <c r="E53" s="57"/>
      <c r="F53" s="30"/>
      <c r="G53" s="30"/>
      <c r="H53" s="1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7"/>
      <c r="V53" s="1">
        <f t="shared" si="4"/>
        <v>500</v>
      </c>
      <c r="W53" s="1">
        <f t="shared" si="3"/>
        <v>500</v>
      </c>
      <c r="X53" s="3">
        <f t="shared" si="5"/>
        <v>500</v>
      </c>
      <c r="Y53" s="3">
        <f t="shared" si="6"/>
        <v>490</v>
      </c>
    </row>
    <row r="54" spans="5:25" ht="21.6" customHeight="1" x14ac:dyDescent="0.25">
      <c r="E54" s="57"/>
      <c r="F54" s="30"/>
      <c r="G54" s="30"/>
      <c r="H54" s="1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7"/>
      <c r="V54" s="1">
        <f t="shared" si="4"/>
        <v>500</v>
      </c>
      <c r="W54" s="1">
        <f t="shared" si="3"/>
        <v>500</v>
      </c>
      <c r="X54" s="3">
        <f t="shared" si="5"/>
        <v>500</v>
      </c>
      <c r="Y54" s="3">
        <f t="shared" si="6"/>
        <v>490</v>
      </c>
    </row>
    <row r="55" spans="5:25" ht="21.6" customHeight="1" x14ac:dyDescent="0.25">
      <c r="E55" s="57"/>
      <c r="F55" s="30"/>
      <c r="G55" s="30"/>
      <c r="H55" s="1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7"/>
      <c r="V55" s="1">
        <f t="shared" si="4"/>
        <v>500</v>
      </c>
      <c r="W55" s="1">
        <f t="shared" si="3"/>
        <v>500</v>
      </c>
      <c r="X55" s="3">
        <f t="shared" si="5"/>
        <v>500</v>
      </c>
      <c r="Y55" s="3">
        <f t="shared" si="6"/>
        <v>490</v>
      </c>
    </row>
    <row r="56" spans="5:25" ht="21.6" customHeight="1" x14ac:dyDescent="0.25">
      <c r="E56" s="56"/>
      <c r="F56" s="7"/>
      <c r="G56" s="7"/>
      <c r="H56" s="10"/>
      <c r="I56" s="7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7"/>
      <c r="V56" s="10">
        <f t="shared" si="4"/>
        <v>500</v>
      </c>
      <c r="W56" s="1">
        <f t="shared" si="3"/>
        <v>500</v>
      </c>
      <c r="X56" s="3">
        <f t="shared" si="5"/>
        <v>500</v>
      </c>
      <c r="Y56" s="3">
        <f t="shared" si="6"/>
        <v>490</v>
      </c>
    </row>
    <row r="57" spans="5:25" ht="21.6" customHeight="1" x14ac:dyDescent="0.25">
      <c r="E57" s="56"/>
      <c r="F57" s="7"/>
      <c r="G57" s="7"/>
      <c r="H57" s="7"/>
      <c r="I57" s="7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7"/>
      <c r="V57" s="7">
        <f t="shared" si="4"/>
        <v>500</v>
      </c>
      <c r="W57" s="1">
        <f t="shared" si="3"/>
        <v>500</v>
      </c>
      <c r="X57" s="3">
        <f t="shared" si="5"/>
        <v>500</v>
      </c>
      <c r="Y57" s="3">
        <f t="shared" si="6"/>
        <v>490</v>
      </c>
    </row>
    <row r="58" spans="5:25" s="5" customFormat="1" ht="21.6" customHeight="1" x14ac:dyDescent="0.25">
      <c r="E58" s="56"/>
      <c r="F58" s="7"/>
      <c r="G58" s="7"/>
      <c r="H58" s="10"/>
      <c r="I58" s="7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7"/>
      <c r="V58" s="10">
        <f t="shared" si="4"/>
        <v>500</v>
      </c>
      <c r="W58" s="10">
        <f t="shared" si="3"/>
        <v>500</v>
      </c>
      <c r="X58" s="3">
        <f t="shared" si="5"/>
        <v>500</v>
      </c>
      <c r="Y58" s="3">
        <f t="shared" si="6"/>
        <v>490</v>
      </c>
    </row>
    <row r="59" spans="5:25" ht="21.6" customHeight="1" x14ac:dyDescent="0.25">
      <c r="E59" s="56"/>
      <c r="F59" s="7"/>
      <c r="G59" s="7"/>
      <c r="H59" s="10"/>
      <c r="I59" s="7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7"/>
      <c r="V59" s="10">
        <f t="shared" si="4"/>
        <v>500</v>
      </c>
      <c r="W59" s="1">
        <f t="shared" si="3"/>
        <v>500</v>
      </c>
      <c r="X59" s="3">
        <f t="shared" si="5"/>
        <v>500</v>
      </c>
      <c r="Y59" s="3">
        <f t="shared" si="6"/>
        <v>490</v>
      </c>
    </row>
    <row r="60" spans="5:25" ht="21.6" customHeight="1" x14ac:dyDescent="0.25">
      <c r="E60" s="24"/>
      <c r="F60" s="7"/>
      <c r="G60" s="7"/>
      <c r="H60" s="7"/>
      <c r="I60" s="7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7"/>
      <c r="V60" s="7">
        <f t="shared" si="4"/>
        <v>500</v>
      </c>
      <c r="W60" s="1">
        <f t="shared" si="3"/>
        <v>500</v>
      </c>
      <c r="X60" s="3">
        <f t="shared" si="5"/>
        <v>500</v>
      </c>
      <c r="Y60" s="3">
        <f t="shared" si="6"/>
        <v>490</v>
      </c>
    </row>
    <row r="61" spans="5:25" ht="21.6" customHeight="1" x14ac:dyDescent="0.25">
      <c r="E61" s="57"/>
      <c r="F61" s="30"/>
      <c r="G61" s="30"/>
      <c r="H61" s="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7"/>
      <c r="V61" s="1">
        <f t="shared" si="4"/>
        <v>500</v>
      </c>
      <c r="W61" s="1">
        <f t="shared" si="3"/>
        <v>500</v>
      </c>
      <c r="X61" s="3">
        <f t="shared" si="5"/>
        <v>500</v>
      </c>
      <c r="Y61" s="3">
        <f t="shared" si="6"/>
        <v>490</v>
      </c>
    </row>
    <row r="62" spans="5:25" ht="21.6" customHeight="1" x14ac:dyDescent="0.25">
      <c r="E62" s="57"/>
      <c r="F62" s="30"/>
      <c r="G62" s="30"/>
      <c r="H62" s="1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7"/>
      <c r="V62" s="1">
        <f t="shared" si="4"/>
        <v>500</v>
      </c>
      <c r="W62" s="1">
        <f t="shared" si="3"/>
        <v>500</v>
      </c>
      <c r="X62" s="3">
        <f t="shared" si="5"/>
        <v>500</v>
      </c>
      <c r="Y62" s="3">
        <f t="shared" si="6"/>
        <v>490</v>
      </c>
    </row>
    <row r="63" spans="5:25" ht="21.6" customHeight="1" x14ac:dyDescent="0.25">
      <c r="E63" s="57"/>
      <c r="F63" s="30"/>
      <c r="G63" s="30"/>
      <c r="H63" s="1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7"/>
      <c r="V63" s="1">
        <f t="shared" si="4"/>
        <v>500</v>
      </c>
      <c r="W63" s="1">
        <f t="shared" si="3"/>
        <v>500</v>
      </c>
      <c r="X63" s="3">
        <f t="shared" si="5"/>
        <v>500</v>
      </c>
      <c r="Y63" s="3">
        <f t="shared" si="6"/>
        <v>490</v>
      </c>
    </row>
    <row r="64" spans="5:25" ht="21.6" customHeight="1" x14ac:dyDescent="0.25">
      <c r="E64" s="57"/>
      <c r="F64" s="30"/>
      <c r="G64" s="30"/>
      <c r="H64" s="1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7"/>
      <c r="V64" s="1">
        <f t="shared" si="4"/>
        <v>500</v>
      </c>
      <c r="W64" s="1">
        <f t="shared" si="3"/>
        <v>500</v>
      </c>
      <c r="X64" s="3">
        <f t="shared" si="5"/>
        <v>500</v>
      </c>
      <c r="Y64" s="3">
        <f t="shared" si="6"/>
        <v>490</v>
      </c>
    </row>
    <row r="65" spans="5:25" ht="21.6" customHeight="1" x14ac:dyDescent="0.25">
      <c r="E65" s="57"/>
      <c r="F65" s="30"/>
      <c r="G65" s="30"/>
      <c r="H65" s="1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7"/>
      <c r="V65" s="1">
        <f t="shared" si="4"/>
        <v>500</v>
      </c>
      <c r="W65" s="1">
        <f t="shared" si="3"/>
        <v>500</v>
      </c>
      <c r="X65" s="3">
        <f t="shared" si="5"/>
        <v>500</v>
      </c>
      <c r="Y65" s="3">
        <f t="shared" si="6"/>
        <v>490</v>
      </c>
    </row>
    <row r="66" spans="5:25" ht="21.6" customHeight="1" x14ac:dyDescent="0.25">
      <c r="E66" s="56"/>
      <c r="F66" s="7"/>
      <c r="G66" s="7"/>
      <c r="H66" s="59"/>
      <c r="I66" s="7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7"/>
      <c r="V66" s="7">
        <f t="shared" si="4"/>
        <v>500</v>
      </c>
      <c r="W66" s="1">
        <f t="shared" si="3"/>
        <v>500</v>
      </c>
      <c r="X66" s="3">
        <f t="shared" si="5"/>
        <v>500</v>
      </c>
      <c r="Y66" s="3">
        <f t="shared" si="6"/>
        <v>490</v>
      </c>
    </row>
    <row r="67" spans="5:25" ht="21.6" customHeight="1" x14ac:dyDescent="0.25">
      <c r="E67" s="57"/>
      <c r="F67" s="30"/>
      <c r="G67" s="30"/>
      <c r="H67" s="1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7"/>
      <c r="V67" s="1">
        <f t="shared" ref="V67:V78" si="7">IF(AND(F67=1,G67="IN CORSO"),Y67,IF(AND(F67=2,I67&gt;=10,G67="IN CORSO"),Y67,IF(AND(F67=3,G67="IN CORSO",I67&gt;=25),Y67,IF(AND(F67=1,G67="FUORI CORSO",I67&gt;=25),Y67,W67))))</f>
        <v>500</v>
      </c>
      <c r="W67" s="1">
        <f t="shared" si="3"/>
        <v>500</v>
      </c>
      <c r="X67" s="3">
        <f t="shared" ref="X67:X98" si="8">IF(AND(H67&gt;=$AB$18,H67&lt;=$AC$18),$AD$18,IF(AND(H67&gt;=$AB$19,H67&lt;=$AC$19),(((H67-13000)*0.07)+0.5*((H67-13000)*0.07)),IF(AND(H67&gt;=$AB$20,H67&lt;=$AC$20),$AD$20,IF(AND(H67&gt;=$AB$21,H67&lt;=$AC$21),$AD$21,IF(AND(H67&gt;=$AB$22,H67&lt;=$AC$22),$AD$22,IF(AND(H67&gt;=$AB$23,H67&lt;=$AC$23),$AD$23,IF(AND(H67&gt;=$AB$24,H67&lt;=$AC$24),$AD$24,IF(H67&gt;=$AB$25,$AD$25,IF(H67="NO ISEE",$AD$25,$AD$25)))))))))</f>
        <v>500</v>
      </c>
      <c r="Y67" s="3">
        <f t="shared" ref="Y67:Y98" si="9">IF(AND(H67&gt;=$AB$4,H67&lt;=$AC$4),$AD$4,IF(AND(H67&gt;=$AB$5,H67&lt;=$AC$5),($AD$5-($AD$5*0.8)),IF(AND(H67&gt;=$AB$6,H67&lt;=$AC$6),($AD$6-($AD$6*0.5)),IF(AND(H67&gt;=$AB$7,H67&lt;=$AC$7),($AD$7-($AD$7*0.3)),IF(AND(H67&gt;=$AB$8,H67&lt;=$AC$8),($AD$8 -($AD$8*0.2)),IF(AND(H67&gt;=$AB$9,H67&lt;=$AC$9),($AD$9-($AD$9*0.1)),IF(AND(H67&gt;=$AB$10,H67&lt;=$AC$10),$AD$10,IF(AND(H67&gt;=$AB$11,H67&lt;=$AC$11),$AD$11,IF(AND(H67&gt;=$AB$12,H67&lt;=$AC$12),$AD$12,IF(H67&gt;=$AB$13,$AD$13,IF(H67="NO ISEE",$AD$13,$AD$13)))))))))))</f>
        <v>490</v>
      </c>
    </row>
    <row r="68" spans="5:25" ht="21.6" customHeight="1" x14ac:dyDescent="0.25">
      <c r="E68" s="57"/>
      <c r="F68" s="30"/>
      <c r="G68" s="30"/>
      <c r="H68" s="1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7"/>
      <c r="V68" s="1">
        <f t="shared" si="7"/>
        <v>500</v>
      </c>
      <c r="W68" s="1">
        <f t="shared" ref="W68:W132" si="10">IF(X68&lt;200,200,X68)</f>
        <v>500</v>
      </c>
      <c r="X68" s="3">
        <f t="shared" si="8"/>
        <v>500</v>
      </c>
      <c r="Y68" s="3">
        <f t="shared" si="9"/>
        <v>490</v>
      </c>
    </row>
    <row r="69" spans="5:25" ht="21.6" customHeight="1" x14ac:dyDescent="0.25">
      <c r="E69" s="57"/>
      <c r="F69" s="30"/>
      <c r="G69" s="30"/>
      <c r="H69" s="1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7"/>
      <c r="V69" s="1">
        <f t="shared" si="7"/>
        <v>500</v>
      </c>
      <c r="W69" s="1">
        <f t="shared" si="10"/>
        <v>500</v>
      </c>
      <c r="X69" s="3">
        <f t="shared" si="8"/>
        <v>500</v>
      </c>
      <c r="Y69" s="3">
        <f t="shared" si="9"/>
        <v>490</v>
      </c>
    </row>
    <row r="70" spans="5:25" ht="21.6" customHeight="1" x14ac:dyDescent="0.25">
      <c r="E70" s="57"/>
      <c r="F70" s="30"/>
      <c r="G70" s="30"/>
      <c r="H70" s="1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7"/>
      <c r="V70" s="1">
        <f t="shared" si="7"/>
        <v>500</v>
      </c>
      <c r="W70" s="1">
        <f t="shared" si="10"/>
        <v>500</v>
      </c>
      <c r="X70" s="3">
        <f t="shared" si="8"/>
        <v>500</v>
      </c>
      <c r="Y70" s="3">
        <f t="shared" si="9"/>
        <v>490</v>
      </c>
    </row>
    <row r="71" spans="5:25" ht="21.6" customHeight="1" x14ac:dyDescent="0.25">
      <c r="E71" s="57"/>
      <c r="F71" s="30"/>
      <c r="G71" s="30"/>
      <c r="H71" s="1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7"/>
      <c r="V71" s="1">
        <f t="shared" si="7"/>
        <v>500</v>
      </c>
      <c r="W71" s="1">
        <f t="shared" si="10"/>
        <v>500</v>
      </c>
      <c r="X71" s="3">
        <f t="shared" si="8"/>
        <v>500</v>
      </c>
      <c r="Y71" s="3">
        <f t="shared" si="9"/>
        <v>490</v>
      </c>
    </row>
    <row r="72" spans="5:25" s="5" customFormat="1" ht="21.6" customHeight="1" x14ac:dyDescent="0.25">
      <c r="E72" s="46"/>
      <c r="F72" s="7"/>
      <c r="G72" s="7"/>
      <c r="H72" s="7"/>
      <c r="I72" s="7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7"/>
      <c r="V72" s="7">
        <f t="shared" si="7"/>
        <v>500</v>
      </c>
      <c r="W72" s="10">
        <f t="shared" si="10"/>
        <v>500</v>
      </c>
      <c r="X72" s="3">
        <f t="shared" si="8"/>
        <v>500</v>
      </c>
      <c r="Y72" s="3">
        <f t="shared" si="9"/>
        <v>490</v>
      </c>
    </row>
    <row r="73" spans="5:25" ht="21.6" customHeight="1" x14ac:dyDescent="0.25">
      <c r="E73" s="57"/>
      <c r="F73" s="30"/>
      <c r="G73" s="30"/>
      <c r="H73" s="1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7"/>
      <c r="V73" s="1">
        <f t="shared" si="7"/>
        <v>500</v>
      </c>
      <c r="W73" s="1">
        <f t="shared" si="10"/>
        <v>500</v>
      </c>
      <c r="X73" s="3">
        <f t="shared" si="8"/>
        <v>500</v>
      </c>
      <c r="Y73" s="3">
        <f t="shared" si="9"/>
        <v>490</v>
      </c>
    </row>
    <row r="74" spans="5:25" ht="21.6" customHeight="1" x14ac:dyDescent="0.25">
      <c r="E74" s="57"/>
      <c r="F74" s="30"/>
      <c r="G74" s="30"/>
      <c r="H74" s="1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7"/>
      <c r="V74" s="1">
        <f t="shared" si="7"/>
        <v>500</v>
      </c>
      <c r="W74" s="1">
        <f t="shared" si="10"/>
        <v>500</v>
      </c>
      <c r="X74" s="3">
        <f t="shared" si="8"/>
        <v>500</v>
      </c>
      <c r="Y74" s="3">
        <f t="shared" si="9"/>
        <v>490</v>
      </c>
    </row>
    <row r="75" spans="5:25" s="5" customFormat="1" ht="21.6" customHeight="1" x14ac:dyDescent="0.25">
      <c r="E75" s="56"/>
      <c r="F75" s="7"/>
      <c r="G75" s="7"/>
      <c r="H75" s="10"/>
      <c r="I75" s="7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7"/>
      <c r="V75" s="10">
        <f t="shared" si="7"/>
        <v>500</v>
      </c>
      <c r="W75" s="10">
        <f t="shared" si="10"/>
        <v>500</v>
      </c>
      <c r="X75" s="3">
        <f t="shared" si="8"/>
        <v>500</v>
      </c>
      <c r="Y75" s="3">
        <f t="shared" si="9"/>
        <v>490</v>
      </c>
    </row>
    <row r="76" spans="5:25" ht="21.6" customHeight="1" x14ac:dyDescent="0.25">
      <c r="E76" s="56"/>
      <c r="F76" s="7"/>
      <c r="G76" s="7"/>
      <c r="H76" s="7"/>
      <c r="I76" s="7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7"/>
      <c r="V76" s="7">
        <f t="shared" si="7"/>
        <v>500</v>
      </c>
      <c r="W76" s="1">
        <f t="shared" si="10"/>
        <v>500</v>
      </c>
      <c r="X76" s="3">
        <f t="shared" si="8"/>
        <v>500</v>
      </c>
      <c r="Y76" s="3">
        <f t="shared" si="9"/>
        <v>490</v>
      </c>
    </row>
    <row r="77" spans="5:25" s="5" customFormat="1" ht="21.6" customHeight="1" x14ac:dyDescent="0.25">
      <c r="E77" s="56"/>
      <c r="F77" s="7"/>
      <c r="G77" s="7"/>
      <c r="H77" s="10"/>
      <c r="I77" s="7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7"/>
      <c r="V77" s="10">
        <f t="shared" si="7"/>
        <v>500</v>
      </c>
      <c r="W77" s="10">
        <f t="shared" si="10"/>
        <v>500</v>
      </c>
      <c r="X77" s="3">
        <f t="shared" si="8"/>
        <v>500</v>
      </c>
      <c r="Y77" s="3">
        <f t="shared" si="9"/>
        <v>490</v>
      </c>
    </row>
    <row r="78" spans="5:25" ht="21.6" customHeight="1" x14ac:dyDescent="0.25">
      <c r="E78" s="57"/>
      <c r="F78" s="30"/>
      <c r="G78" s="30"/>
      <c r="H78" s="1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7"/>
      <c r="V78" s="1">
        <f t="shared" si="7"/>
        <v>500</v>
      </c>
      <c r="W78" s="1">
        <f t="shared" si="10"/>
        <v>500</v>
      </c>
      <c r="X78" s="3">
        <f t="shared" si="8"/>
        <v>500</v>
      </c>
      <c r="Y78" s="3">
        <f t="shared" si="9"/>
        <v>490</v>
      </c>
    </row>
    <row r="79" spans="5:25" ht="21.6" customHeight="1" x14ac:dyDescent="0.25">
      <c r="E79" s="56"/>
      <c r="F79" s="7"/>
      <c r="G79" s="7"/>
      <c r="H79" s="59"/>
      <c r="I79" s="7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7"/>
      <c r="V79" s="10">
        <v>500</v>
      </c>
      <c r="W79" s="1">
        <f t="shared" si="10"/>
        <v>500</v>
      </c>
      <c r="X79" s="3">
        <f t="shared" si="8"/>
        <v>500</v>
      </c>
      <c r="Y79" s="3">
        <f t="shared" si="9"/>
        <v>490</v>
      </c>
    </row>
    <row r="80" spans="5:25" ht="21.6" customHeight="1" x14ac:dyDescent="0.25">
      <c r="E80" s="57"/>
      <c r="F80" s="30"/>
      <c r="G80" s="30"/>
      <c r="H80" s="1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7"/>
      <c r="V80" s="1">
        <f t="shared" ref="V80:V112" si="11">IF(AND(F80=1,G80="IN CORSO"),Y80,IF(AND(F80=2,I80&gt;=10,G80="IN CORSO"),Y80,IF(AND(F80=3,G80="IN CORSO",I80&gt;=25),Y80,IF(AND(F80=1,G80="FUORI CORSO",I80&gt;=25),Y80,W80))))</f>
        <v>500</v>
      </c>
      <c r="W80" s="1">
        <f t="shared" si="10"/>
        <v>500</v>
      </c>
      <c r="X80" s="3">
        <f t="shared" si="8"/>
        <v>500</v>
      </c>
      <c r="Y80" s="3">
        <f t="shared" si="9"/>
        <v>490</v>
      </c>
    </row>
    <row r="81" spans="5:25" ht="21.6" customHeight="1" x14ac:dyDescent="0.25">
      <c r="E81" s="57"/>
      <c r="F81" s="30"/>
      <c r="G81" s="30"/>
      <c r="H81" s="1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7"/>
      <c r="V81" s="1">
        <f t="shared" si="11"/>
        <v>500</v>
      </c>
      <c r="W81" s="1">
        <f t="shared" si="10"/>
        <v>500</v>
      </c>
      <c r="X81" s="3">
        <f t="shared" si="8"/>
        <v>500</v>
      </c>
      <c r="Y81" s="3">
        <f t="shared" si="9"/>
        <v>490</v>
      </c>
    </row>
    <row r="82" spans="5:25" ht="21.6" customHeight="1" x14ac:dyDescent="0.25">
      <c r="E82" s="57"/>
      <c r="F82" s="30"/>
      <c r="G82" s="30"/>
      <c r="H82" s="1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7"/>
      <c r="V82" s="1">
        <f t="shared" si="11"/>
        <v>500</v>
      </c>
      <c r="W82" s="1">
        <f t="shared" si="10"/>
        <v>500</v>
      </c>
      <c r="X82" s="3">
        <f t="shared" si="8"/>
        <v>500</v>
      </c>
      <c r="Y82" s="3">
        <f t="shared" si="9"/>
        <v>490</v>
      </c>
    </row>
    <row r="83" spans="5:25" ht="21.6" customHeight="1" x14ac:dyDescent="0.25">
      <c r="E83" s="56"/>
      <c r="F83" s="7"/>
      <c r="G83" s="7"/>
      <c r="H83" s="10"/>
      <c r="I83" s="7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7"/>
      <c r="V83" s="10">
        <f t="shared" si="11"/>
        <v>500</v>
      </c>
      <c r="W83" s="1">
        <f t="shared" si="10"/>
        <v>500</v>
      </c>
      <c r="X83" s="3">
        <f t="shared" si="8"/>
        <v>500</v>
      </c>
      <c r="Y83" s="3">
        <f t="shared" si="9"/>
        <v>490</v>
      </c>
    </row>
    <row r="84" spans="5:25" ht="21.6" customHeight="1" x14ac:dyDescent="0.25">
      <c r="E84" s="57"/>
      <c r="F84" s="30"/>
      <c r="G84" s="30"/>
      <c r="H84" s="1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7"/>
      <c r="V84" s="1">
        <f t="shared" si="11"/>
        <v>500</v>
      </c>
      <c r="W84" s="1">
        <f t="shared" si="10"/>
        <v>500</v>
      </c>
      <c r="X84" s="3">
        <f t="shared" si="8"/>
        <v>500</v>
      </c>
      <c r="Y84" s="3">
        <f t="shared" si="9"/>
        <v>490</v>
      </c>
    </row>
    <row r="85" spans="5:25" ht="21.6" customHeight="1" x14ac:dyDescent="0.25">
      <c r="E85" s="57"/>
      <c r="F85" s="30"/>
      <c r="G85" s="30"/>
      <c r="H85" s="1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7"/>
      <c r="V85" s="1">
        <f t="shared" si="11"/>
        <v>500</v>
      </c>
      <c r="W85" s="1">
        <f t="shared" si="10"/>
        <v>500</v>
      </c>
      <c r="X85" s="3">
        <f t="shared" si="8"/>
        <v>500</v>
      </c>
      <c r="Y85" s="3">
        <f t="shared" si="9"/>
        <v>490</v>
      </c>
    </row>
    <row r="86" spans="5:25" s="5" customFormat="1" ht="21.6" customHeight="1" x14ac:dyDescent="0.25">
      <c r="E86" s="56"/>
      <c r="F86" s="7"/>
      <c r="G86" s="7"/>
      <c r="H86" s="10"/>
      <c r="I86" s="7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7"/>
      <c r="V86" s="10">
        <f t="shared" si="11"/>
        <v>500</v>
      </c>
      <c r="W86" s="10">
        <f t="shared" si="10"/>
        <v>500</v>
      </c>
      <c r="X86" s="3">
        <f t="shared" si="8"/>
        <v>500</v>
      </c>
      <c r="Y86" s="3">
        <f t="shared" si="9"/>
        <v>490</v>
      </c>
    </row>
    <row r="87" spans="5:25" ht="21.6" customHeight="1" x14ac:dyDescent="0.25">
      <c r="E87" s="57"/>
      <c r="F87" s="30"/>
      <c r="G87" s="30"/>
      <c r="H87" s="1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7"/>
      <c r="V87" s="1">
        <f t="shared" si="11"/>
        <v>500</v>
      </c>
      <c r="W87" s="1">
        <f t="shared" si="10"/>
        <v>500</v>
      </c>
      <c r="X87" s="3">
        <f t="shared" si="8"/>
        <v>500</v>
      </c>
      <c r="Y87" s="3">
        <f t="shared" si="9"/>
        <v>490</v>
      </c>
    </row>
    <row r="88" spans="5:25" ht="21.6" customHeight="1" x14ac:dyDescent="0.25">
      <c r="E88" s="57"/>
      <c r="F88" s="30"/>
      <c r="G88" s="30"/>
      <c r="H88" s="1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7"/>
      <c r="V88" s="1">
        <f t="shared" si="11"/>
        <v>500</v>
      </c>
      <c r="W88" s="1">
        <f t="shared" si="10"/>
        <v>500</v>
      </c>
      <c r="X88" s="3">
        <f t="shared" si="8"/>
        <v>500</v>
      </c>
      <c r="Y88" s="3">
        <f t="shared" si="9"/>
        <v>490</v>
      </c>
    </row>
    <row r="89" spans="5:25" ht="21.6" customHeight="1" x14ac:dyDescent="0.25">
      <c r="E89" s="57"/>
      <c r="F89" s="30"/>
      <c r="G89" s="30"/>
      <c r="H89" s="1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7"/>
      <c r="V89" s="1">
        <f t="shared" si="11"/>
        <v>500</v>
      </c>
      <c r="W89" s="1">
        <f t="shared" si="10"/>
        <v>500</v>
      </c>
      <c r="X89" s="3">
        <f t="shared" si="8"/>
        <v>500</v>
      </c>
      <c r="Y89" s="3">
        <f t="shared" si="9"/>
        <v>490</v>
      </c>
    </row>
    <row r="90" spans="5:25" ht="21.6" customHeight="1" x14ac:dyDescent="0.25">
      <c r="E90" s="56"/>
      <c r="F90" s="7"/>
      <c r="G90" s="7"/>
      <c r="H90" s="10"/>
      <c r="I90" s="7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7"/>
      <c r="V90" s="10">
        <f t="shared" si="11"/>
        <v>500</v>
      </c>
      <c r="W90" s="1">
        <f t="shared" si="10"/>
        <v>500</v>
      </c>
      <c r="X90" s="3">
        <f t="shared" si="8"/>
        <v>500</v>
      </c>
      <c r="Y90" s="3">
        <f t="shared" si="9"/>
        <v>490</v>
      </c>
    </row>
    <row r="91" spans="5:25" ht="21.6" customHeight="1" x14ac:dyDescent="0.25">
      <c r="E91" s="57"/>
      <c r="F91" s="30"/>
      <c r="G91" s="30"/>
      <c r="H91" s="1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7"/>
      <c r="V91" s="1">
        <f t="shared" si="11"/>
        <v>500</v>
      </c>
      <c r="W91" s="1">
        <f t="shared" si="10"/>
        <v>500</v>
      </c>
      <c r="X91" s="3">
        <f t="shared" si="8"/>
        <v>500</v>
      </c>
      <c r="Y91" s="3">
        <f t="shared" si="9"/>
        <v>490</v>
      </c>
    </row>
    <row r="92" spans="5:25" ht="21.6" customHeight="1" x14ac:dyDescent="0.25">
      <c r="E92" s="57"/>
      <c r="F92" s="30"/>
      <c r="G92" s="30"/>
      <c r="H92" s="1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7"/>
      <c r="V92" s="1">
        <f t="shared" si="11"/>
        <v>500</v>
      </c>
      <c r="W92" s="1">
        <f t="shared" si="10"/>
        <v>500</v>
      </c>
      <c r="X92" s="3">
        <f t="shared" si="8"/>
        <v>500</v>
      </c>
      <c r="Y92" s="3">
        <f t="shared" si="9"/>
        <v>490</v>
      </c>
    </row>
    <row r="93" spans="5:25" ht="21.6" customHeight="1" x14ac:dyDescent="0.25">
      <c r="E93" s="57"/>
      <c r="F93" s="30"/>
      <c r="G93" s="30"/>
      <c r="H93" s="1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7"/>
      <c r="V93" s="1">
        <f t="shared" si="11"/>
        <v>500</v>
      </c>
      <c r="W93" s="1">
        <f t="shared" si="10"/>
        <v>500</v>
      </c>
      <c r="X93" s="3">
        <f t="shared" si="8"/>
        <v>500</v>
      </c>
      <c r="Y93" s="3">
        <f t="shared" si="9"/>
        <v>490</v>
      </c>
    </row>
    <row r="94" spans="5:25" ht="21.6" customHeight="1" x14ac:dyDescent="0.25">
      <c r="E94" s="57"/>
      <c r="F94" s="30"/>
      <c r="G94" s="30"/>
      <c r="H94" s="1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7"/>
      <c r="V94" s="1">
        <f t="shared" si="11"/>
        <v>500</v>
      </c>
      <c r="W94" s="1">
        <f t="shared" si="10"/>
        <v>500</v>
      </c>
      <c r="X94" s="3">
        <f t="shared" si="8"/>
        <v>500</v>
      </c>
      <c r="Y94" s="3">
        <f t="shared" si="9"/>
        <v>490</v>
      </c>
    </row>
    <row r="95" spans="5:25" ht="21.6" customHeight="1" x14ac:dyDescent="0.25">
      <c r="E95" s="57"/>
      <c r="F95" s="30"/>
      <c r="G95" s="30"/>
      <c r="H95" s="6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7"/>
      <c r="V95" s="30">
        <f t="shared" si="11"/>
        <v>500</v>
      </c>
      <c r="W95" s="1">
        <f t="shared" si="10"/>
        <v>500</v>
      </c>
      <c r="X95" s="3">
        <f t="shared" si="8"/>
        <v>500</v>
      </c>
      <c r="Y95" s="3">
        <f t="shared" si="9"/>
        <v>490</v>
      </c>
    </row>
    <row r="96" spans="5:25" ht="21.6" customHeight="1" x14ac:dyDescent="0.25">
      <c r="E96" s="57"/>
      <c r="F96" s="30"/>
      <c r="G96" s="30"/>
      <c r="H96" s="1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7"/>
      <c r="V96" s="1">
        <f t="shared" si="11"/>
        <v>500</v>
      </c>
      <c r="W96" s="1">
        <f t="shared" si="10"/>
        <v>500</v>
      </c>
      <c r="X96" s="3">
        <f t="shared" si="8"/>
        <v>500</v>
      </c>
      <c r="Y96" s="3">
        <f t="shared" si="9"/>
        <v>490</v>
      </c>
    </row>
    <row r="97" spans="5:25" ht="21.6" customHeight="1" x14ac:dyDescent="0.25">
      <c r="E97" s="57"/>
      <c r="F97" s="30"/>
      <c r="G97" s="30"/>
      <c r="H97" s="1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7"/>
      <c r="V97" s="1">
        <f t="shared" si="11"/>
        <v>500</v>
      </c>
      <c r="W97" s="1">
        <f t="shared" si="10"/>
        <v>500</v>
      </c>
      <c r="X97" s="3">
        <f t="shared" si="8"/>
        <v>500</v>
      </c>
      <c r="Y97" s="3">
        <f t="shared" si="9"/>
        <v>490</v>
      </c>
    </row>
    <row r="98" spans="5:25" ht="21.6" customHeight="1" x14ac:dyDescent="0.25">
      <c r="E98" s="57"/>
      <c r="F98" s="30"/>
      <c r="G98" s="30"/>
      <c r="H98" s="1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7"/>
      <c r="V98" s="1">
        <f t="shared" si="11"/>
        <v>500</v>
      </c>
      <c r="W98" s="1">
        <f t="shared" si="10"/>
        <v>500</v>
      </c>
      <c r="X98" s="3">
        <f t="shared" si="8"/>
        <v>500</v>
      </c>
      <c r="Y98" s="3">
        <f t="shared" si="9"/>
        <v>490</v>
      </c>
    </row>
    <row r="99" spans="5:25" ht="21.6" customHeight="1" x14ac:dyDescent="0.25">
      <c r="E99" s="57"/>
      <c r="F99" s="30"/>
      <c r="G99" s="30"/>
      <c r="H99" s="1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7"/>
      <c r="V99" s="1">
        <f t="shared" si="11"/>
        <v>500</v>
      </c>
      <c r="W99" s="1">
        <f t="shared" si="10"/>
        <v>500</v>
      </c>
      <c r="X99" s="3">
        <f t="shared" ref="X99:X112" si="12">IF(AND(H99&gt;=$AB$18,H99&lt;=$AC$18),$AD$18,IF(AND(H99&gt;=$AB$19,H99&lt;=$AC$19),(((H99-13000)*0.07)+0.5*((H99-13000)*0.07)),IF(AND(H99&gt;=$AB$20,H99&lt;=$AC$20),$AD$20,IF(AND(H99&gt;=$AB$21,H99&lt;=$AC$21),$AD$21,IF(AND(H99&gt;=$AB$22,H99&lt;=$AC$22),$AD$22,IF(AND(H99&gt;=$AB$23,H99&lt;=$AC$23),$AD$23,IF(AND(H99&gt;=$AB$24,H99&lt;=$AC$24),$AD$24,IF(H99&gt;=$AB$25,$AD$25,IF(H99="NO ISEE",$AD$25,$AD$25)))))))))</f>
        <v>500</v>
      </c>
      <c r="Y99" s="3">
        <f t="shared" ref="Y99:Y112" si="13">IF(AND(H99&gt;=$AB$4,H99&lt;=$AC$4),$AD$4,IF(AND(H99&gt;=$AB$5,H99&lt;=$AC$5),($AD$5-($AD$5*0.8)),IF(AND(H99&gt;=$AB$6,H99&lt;=$AC$6),($AD$6-($AD$6*0.5)),IF(AND(H99&gt;=$AB$7,H99&lt;=$AC$7),($AD$7-($AD$7*0.3)),IF(AND(H99&gt;=$AB$8,H99&lt;=$AC$8),($AD$8 -($AD$8*0.2)),IF(AND(H99&gt;=$AB$9,H99&lt;=$AC$9),($AD$9-($AD$9*0.1)),IF(AND(H99&gt;=$AB$10,H99&lt;=$AC$10),$AD$10,IF(AND(H99&gt;=$AB$11,H99&lt;=$AC$11),$AD$11,IF(AND(H99&gt;=$AB$12,H99&lt;=$AC$12),$AD$12,IF(H99&gt;=$AB$13,$AD$13,IF(H99="NO ISEE",$AD$13,$AD$13)))))))))))</f>
        <v>490</v>
      </c>
    </row>
    <row r="100" spans="5:25" ht="21.6" customHeight="1" x14ac:dyDescent="0.25">
      <c r="E100" s="57"/>
      <c r="F100" s="30"/>
      <c r="G100" s="30"/>
      <c r="H100" s="1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7"/>
      <c r="V100" s="1">
        <f t="shared" si="11"/>
        <v>500</v>
      </c>
      <c r="W100" s="1">
        <f t="shared" si="10"/>
        <v>500</v>
      </c>
      <c r="X100" s="3">
        <f t="shared" si="12"/>
        <v>500</v>
      </c>
      <c r="Y100" s="3">
        <f t="shared" si="13"/>
        <v>490</v>
      </c>
    </row>
    <row r="101" spans="5:25" ht="21.6" customHeight="1" x14ac:dyDescent="0.25">
      <c r="E101" s="57"/>
      <c r="F101" s="30"/>
      <c r="G101" s="30"/>
      <c r="H101" s="1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7"/>
      <c r="V101" s="1">
        <f t="shared" si="11"/>
        <v>500</v>
      </c>
      <c r="W101" s="1">
        <f t="shared" si="10"/>
        <v>500</v>
      </c>
      <c r="X101" s="3">
        <f t="shared" si="12"/>
        <v>500</v>
      </c>
      <c r="Y101" s="3">
        <f t="shared" si="13"/>
        <v>490</v>
      </c>
    </row>
    <row r="102" spans="5:25" ht="21.6" customHeight="1" x14ac:dyDescent="0.25">
      <c r="E102" s="57"/>
      <c r="F102" s="30"/>
      <c r="G102" s="30"/>
      <c r="H102" s="1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7"/>
      <c r="V102" s="1">
        <f t="shared" si="11"/>
        <v>500</v>
      </c>
      <c r="W102" s="1">
        <f t="shared" si="10"/>
        <v>500</v>
      </c>
      <c r="X102" s="3">
        <f t="shared" si="12"/>
        <v>500</v>
      </c>
      <c r="Y102" s="3">
        <f t="shared" si="13"/>
        <v>490</v>
      </c>
    </row>
    <row r="103" spans="5:25" ht="21.6" customHeight="1" x14ac:dyDescent="0.25">
      <c r="E103" s="57"/>
      <c r="F103" s="30"/>
      <c r="G103" s="30"/>
      <c r="H103" s="1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7"/>
      <c r="V103" s="1">
        <f t="shared" si="11"/>
        <v>500</v>
      </c>
      <c r="W103" s="1">
        <f t="shared" si="10"/>
        <v>500</v>
      </c>
      <c r="X103" s="3">
        <f t="shared" si="12"/>
        <v>500</v>
      </c>
      <c r="Y103" s="3">
        <f t="shared" si="13"/>
        <v>490</v>
      </c>
    </row>
    <row r="104" spans="5:25" s="5" customFormat="1" ht="21.6" customHeight="1" x14ac:dyDescent="0.25">
      <c r="E104" s="56"/>
      <c r="F104" s="7"/>
      <c r="G104" s="7"/>
      <c r="H104" s="10"/>
      <c r="I104" s="7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7"/>
      <c r="V104" s="10">
        <f t="shared" si="11"/>
        <v>500</v>
      </c>
      <c r="W104" s="10">
        <f t="shared" si="10"/>
        <v>500</v>
      </c>
      <c r="X104" s="3">
        <f t="shared" si="12"/>
        <v>500</v>
      </c>
      <c r="Y104" s="3">
        <f t="shared" si="13"/>
        <v>490</v>
      </c>
    </row>
    <row r="105" spans="5:25" ht="21.6" customHeight="1" x14ac:dyDescent="0.25">
      <c r="E105" s="57"/>
      <c r="F105" s="30"/>
      <c r="G105" s="30"/>
      <c r="H105" s="1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7"/>
      <c r="V105" s="1">
        <f t="shared" si="11"/>
        <v>500</v>
      </c>
      <c r="W105" s="1">
        <f t="shared" si="10"/>
        <v>500</v>
      </c>
      <c r="X105" s="3">
        <f t="shared" si="12"/>
        <v>500</v>
      </c>
      <c r="Y105" s="3">
        <f t="shared" si="13"/>
        <v>490</v>
      </c>
    </row>
    <row r="106" spans="5:25" ht="21.6" customHeight="1" x14ac:dyDescent="0.25">
      <c r="E106" s="57"/>
      <c r="F106" s="30"/>
      <c r="G106" s="30"/>
      <c r="H106" s="1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7"/>
      <c r="V106" s="1">
        <f t="shared" si="11"/>
        <v>500</v>
      </c>
      <c r="W106" s="1">
        <f t="shared" si="10"/>
        <v>500</v>
      </c>
      <c r="X106" s="3">
        <f t="shared" si="12"/>
        <v>500</v>
      </c>
      <c r="Y106" s="3">
        <f t="shared" si="13"/>
        <v>490</v>
      </c>
    </row>
    <row r="107" spans="5:25" s="5" customFormat="1" ht="21.6" customHeight="1" x14ac:dyDescent="0.25">
      <c r="E107" s="56"/>
      <c r="F107" s="7"/>
      <c r="G107" s="7"/>
      <c r="H107" s="10"/>
      <c r="I107" s="7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7"/>
      <c r="V107" s="10">
        <f t="shared" si="11"/>
        <v>500</v>
      </c>
      <c r="W107" s="10">
        <f t="shared" si="10"/>
        <v>500</v>
      </c>
      <c r="X107" s="3">
        <f t="shared" si="12"/>
        <v>500</v>
      </c>
      <c r="Y107" s="3">
        <f t="shared" si="13"/>
        <v>490</v>
      </c>
    </row>
    <row r="108" spans="5:25" ht="21.6" customHeight="1" x14ac:dyDescent="0.25">
      <c r="E108" s="56"/>
      <c r="F108" s="7"/>
      <c r="G108" s="7"/>
      <c r="H108" s="7"/>
      <c r="I108" s="7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7"/>
      <c r="V108" s="7">
        <f t="shared" si="11"/>
        <v>500</v>
      </c>
      <c r="W108" s="1">
        <f t="shared" si="10"/>
        <v>500</v>
      </c>
      <c r="X108" s="3">
        <f t="shared" si="12"/>
        <v>500</v>
      </c>
      <c r="Y108" s="3">
        <f t="shared" si="13"/>
        <v>490</v>
      </c>
    </row>
    <row r="109" spans="5:25" ht="21.6" customHeight="1" x14ac:dyDescent="0.25">
      <c r="E109" s="56"/>
      <c r="F109" s="7"/>
      <c r="G109" s="7"/>
      <c r="H109" s="10"/>
      <c r="I109" s="7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7"/>
      <c r="V109" s="10">
        <f t="shared" si="11"/>
        <v>500</v>
      </c>
      <c r="W109" s="1">
        <f t="shared" si="10"/>
        <v>500</v>
      </c>
      <c r="X109" s="3">
        <f t="shared" si="12"/>
        <v>500</v>
      </c>
      <c r="Y109" s="3">
        <f t="shared" si="13"/>
        <v>490</v>
      </c>
    </row>
    <row r="110" spans="5:25" ht="21.6" customHeight="1" x14ac:dyDescent="0.25">
      <c r="E110" s="56"/>
      <c r="F110" s="7"/>
      <c r="G110" s="7"/>
      <c r="H110" s="7"/>
      <c r="I110" s="7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7"/>
      <c r="V110" s="7">
        <f t="shared" si="11"/>
        <v>500</v>
      </c>
      <c r="W110" s="1">
        <f t="shared" si="10"/>
        <v>500</v>
      </c>
      <c r="X110" s="3">
        <f t="shared" si="12"/>
        <v>500</v>
      </c>
      <c r="Y110" s="3">
        <f t="shared" si="13"/>
        <v>490</v>
      </c>
    </row>
    <row r="111" spans="5:25" s="5" customFormat="1" ht="21.6" customHeight="1" x14ac:dyDescent="0.25">
      <c r="E111" s="56"/>
      <c r="F111" s="7"/>
      <c r="G111" s="7"/>
      <c r="H111" s="10"/>
      <c r="I111" s="7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7"/>
      <c r="V111" s="10">
        <f t="shared" si="11"/>
        <v>500</v>
      </c>
      <c r="W111" s="10">
        <f t="shared" si="10"/>
        <v>500</v>
      </c>
      <c r="X111" s="3">
        <f t="shared" si="12"/>
        <v>500</v>
      </c>
      <c r="Y111" s="3">
        <f t="shared" si="13"/>
        <v>490</v>
      </c>
    </row>
    <row r="112" spans="5:25" ht="21.6" customHeight="1" x14ac:dyDescent="0.25">
      <c r="E112" s="57"/>
      <c r="F112" s="30"/>
      <c r="G112" s="30"/>
      <c r="H112" s="1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7"/>
      <c r="V112" s="1">
        <f t="shared" si="11"/>
        <v>500</v>
      </c>
      <c r="W112" s="1">
        <f t="shared" si="10"/>
        <v>500</v>
      </c>
      <c r="X112" s="3">
        <f t="shared" si="12"/>
        <v>500</v>
      </c>
      <c r="Y112" s="3">
        <f t="shared" si="13"/>
        <v>490</v>
      </c>
    </row>
    <row r="113" spans="5:25" ht="21.6" customHeight="1" x14ac:dyDescent="0.25">
      <c r="E113" s="57"/>
      <c r="F113" s="30"/>
      <c r="G113" s="30"/>
      <c r="H113" s="1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7"/>
      <c r="V113" s="1"/>
    </row>
    <row r="114" spans="5:25" ht="21.6" customHeight="1" x14ac:dyDescent="0.25">
      <c r="E114" s="56"/>
      <c r="F114" s="7"/>
      <c r="G114" s="7"/>
      <c r="H114" s="10"/>
      <c r="I114" s="7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7"/>
      <c r="V114" s="10">
        <f t="shared" ref="V114:V145" si="14">IF(AND(F114=1,G114="IN CORSO"),Y114,IF(AND(F114=2,I114&gt;=10,G114="IN CORSO"),Y114,IF(AND(F114=3,G114="IN CORSO",I114&gt;=25),Y114,IF(AND(F114=1,G114="FUORI CORSO",I114&gt;=25),Y114,W114))))</f>
        <v>500</v>
      </c>
      <c r="W114" s="1">
        <f t="shared" si="10"/>
        <v>500</v>
      </c>
      <c r="X114" s="4">
        <f t="shared" ref="X114:X145" si="15">IF(AND(H114&gt;=$AB$18,H114&lt;=$AC$18),$AD$18,IF(AND(H114&gt;=$AB$19,H114&lt;=$AC$19),(((H114-$AC$4)*0.07)+0.5*((H114-$AC$4)*0.07)),IF(AND(H114&gt;=$AB$20,H114&lt;=$AC$20),$AD$20,IF(AND(H114&gt;=$AB$21,H114&lt;=$AC$21),$AD$21,IF(AND(H114&gt;=$AB$22,H114&lt;=$AC$22),$AD$22,IF(AND(H114&gt;=$AB$23,H114&lt;=$AC$23),$AD$23,IF(AND(H114&gt;=$AB$24,H114&lt;=$AC$24),$AD$24,IF(H114&gt;=$AB$25,$AD$25,IF(H114="NO ISEE",$AD$25,$AD$25)))))))))</f>
        <v>500</v>
      </c>
      <c r="Y114" s="4">
        <f t="shared" ref="Y114:Y145" si="16">IF(AND(H114&gt;=$AB$4,H114&lt;=$AC$4),$AD$4,IF(AND(H114&gt;=$AB$5,H114&lt;=$AC$5),((H114-$AC$4)*0.07),IF(AND(H114&gt;=$AB$6,H114&lt;=$AC$6),$AD$6,IF(AND(H114&gt;=$AB$7,H114&lt;=$AC$7),$AD$7,IF(AND(H114&gt;=$AB$8,H114&lt;=$AC$8),$AD$8,IF(AND(H114&gt;=$AB$9,H114&lt;=$AC$9),$AD$9,IF(AND(H114&gt;=$AB$10,H114&lt;=$AC$10),$AD$10,IF(H114&gt;=$AB$11,$AD$11,IF(H114="NO ISEE",$AD$11,$AD$11)))))))))</f>
        <v>490</v>
      </c>
    </row>
    <row r="115" spans="5:25" ht="21.6" customHeight="1" x14ac:dyDescent="0.25">
      <c r="E115" s="57"/>
      <c r="F115" s="30"/>
      <c r="G115" s="30"/>
      <c r="H115" s="1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7"/>
      <c r="V115" s="1">
        <f t="shared" si="14"/>
        <v>500</v>
      </c>
      <c r="W115" s="1">
        <f t="shared" si="10"/>
        <v>500</v>
      </c>
      <c r="X115" s="4">
        <f t="shared" si="15"/>
        <v>500</v>
      </c>
      <c r="Y115" s="4">
        <f t="shared" si="16"/>
        <v>490</v>
      </c>
    </row>
    <row r="116" spans="5:25" ht="21.6" customHeight="1" x14ac:dyDescent="0.25">
      <c r="E116" s="57"/>
      <c r="F116" s="30"/>
      <c r="G116" s="30"/>
      <c r="H116" s="1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7"/>
      <c r="V116" s="1">
        <f t="shared" si="14"/>
        <v>500</v>
      </c>
      <c r="W116" s="1">
        <f t="shared" si="10"/>
        <v>500</v>
      </c>
      <c r="X116" s="4">
        <f t="shared" si="15"/>
        <v>500</v>
      </c>
      <c r="Y116" s="4">
        <f t="shared" si="16"/>
        <v>490</v>
      </c>
    </row>
    <row r="117" spans="5:25" ht="21.6" customHeight="1" x14ac:dyDescent="0.25">
      <c r="E117" s="57"/>
      <c r="F117" s="30"/>
      <c r="G117" s="30"/>
      <c r="H117" s="1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7"/>
      <c r="V117" s="1">
        <f t="shared" si="14"/>
        <v>500</v>
      </c>
      <c r="W117" s="1">
        <f t="shared" si="10"/>
        <v>500</v>
      </c>
      <c r="X117" s="4">
        <f t="shared" si="15"/>
        <v>500</v>
      </c>
      <c r="Y117" s="4">
        <f t="shared" si="16"/>
        <v>490</v>
      </c>
    </row>
    <row r="118" spans="5:25" ht="21.6" customHeight="1" x14ac:dyDescent="0.25">
      <c r="E118" s="57"/>
      <c r="F118" s="30"/>
      <c r="G118" s="30"/>
      <c r="H118" s="1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7"/>
      <c r="V118" s="1">
        <f t="shared" si="14"/>
        <v>500</v>
      </c>
      <c r="W118" s="1">
        <f t="shared" si="10"/>
        <v>500</v>
      </c>
      <c r="X118" s="4">
        <f t="shared" si="15"/>
        <v>500</v>
      </c>
      <c r="Y118" s="4">
        <f t="shared" si="16"/>
        <v>490</v>
      </c>
    </row>
    <row r="119" spans="5:25" ht="21.6" customHeight="1" x14ac:dyDescent="0.25">
      <c r="E119" s="57"/>
      <c r="F119" s="30"/>
      <c r="G119" s="30"/>
      <c r="H119" s="1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7"/>
      <c r="V119" s="1">
        <f t="shared" si="14"/>
        <v>500</v>
      </c>
      <c r="W119" s="1">
        <f t="shared" si="10"/>
        <v>500</v>
      </c>
      <c r="X119" s="4">
        <f t="shared" si="15"/>
        <v>500</v>
      </c>
      <c r="Y119" s="4">
        <f t="shared" si="16"/>
        <v>490</v>
      </c>
    </row>
    <row r="120" spans="5:25" ht="21.6" customHeight="1" x14ac:dyDescent="0.25">
      <c r="E120" s="24"/>
      <c r="F120" s="7"/>
      <c r="G120" s="7"/>
      <c r="H120" s="59"/>
      <c r="I120" s="7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7"/>
      <c r="V120" s="7">
        <f t="shared" si="14"/>
        <v>500</v>
      </c>
      <c r="W120" s="1">
        <f t="shared" si="10"/>
        <v>500</v>
      </c>
      <c r="X120" s="4">
        <f t="shared" si="15"/>
        <v>500</v>
      </c>
      <c r="Y120" s="4">
        <f t="shared" si="16"/>
        <v>490</v>
      </c>
    </row>
    <row r="121" spans="5:25" ht="21.6" customHeight="1" x14ac:dyDescent="0.25">
      <c r="E121" s="57"/>
      <c r="F121" s="30"/>
      <c r="G121" s="30"/>
      <c r="H121" s="1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7"/>
      <c r="V121" s="1">
        <f t="shared" si="14"/>
        <v>500</v>
      </c>
      <c r="W121" s="1">
        <f t="shared" si="10"/>
        <v>500</v>
      </c>
      <c r="X121" s="4">
        <f t="shared" si="15"/>
        <v>500</v>
      </c>
      <c r="Y121" s="4">
        <f t="shared" si="16"/>
        <v>490</v>
      </c>
    </row>
    <row r="122" spans="5:25" ht="21.6" customHeight="1" x14ac:dyDescent="0.25">
      <c r="E122" s="57"/>
      <c r="F122" s="30"/>
      <c r="G122" s="30"/>
      <c r="H122" s="1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7"/>
      <c r="V122" s="1">
        <f t="shared" si="14"/>
        <v>500</v>
      </c>
      <c r="W122" s="1">
        <f t="shared" si="10"/>
        <v>500</v>
      </c>
      <c r="X122" s="4">
        <f t="shared" si="15"/>
        <v>500</v>
      </c>
      <c r="Y122" s="4">
        <f t="shared" si="16"/>
        <v>490</v>
      </c>
    </row>
    <row r="123" spans="5:25" s="5" customFormat="1" ht="21.6" customHeight="1" x14ac:dyDescent="0.25">
      <c r="E123" s="56"/>
      <c r="F123" s="7"/>
      <c r="G123" s="7"/>
      <c r="H123" s="10"/>
      <c r="I123" s="7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7"/>
      <c r="V123" s="10">
        <f t="shared" si="14"/>
        <v>500</v>
      </c>
      <c r="W123" s="10">
        <f t="shared" si="10"/>
        <v>500</v>
      </c>
      <c r="X123" s="3">
        <f t="shared" si="15"/>
        <v>500</v>
      </c>
      <c r="Y123" s="3">
        <f t="shared" si="16"/>
        <v>490</v>
      </c>
    </row>
    <row r="124" spans="5:25" ht="21.6" customHeight="1" x14ac:dyDescent="0.25">
      <c r="E124" s="57"/>
      <c r="F124" s="30"/>
      <c r="G124" s="30"/>
      <c r="H124" s="1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7"/>
      <c r="V124" s="1">
        <f t="shared" si="14"/>
        <v>500</v>
      </c>
      <c r="W124" s="1">
        <f t="shared" si="10"/>
        <v>500</v>
      </c>
      <c r="X124" s="4">
        <f t="shared" si="15"/>
        <v>500</v>
      </c>
      <c r="Y124" s="4">
        <f t="shared" si="16"/>
        <v>490</v>
      </c>
    </row>
    <row r="125" spans="5:25" ht="21.6" customHeight="1" x14ac:dyDescent="0.25">
      <c r="E125" s="57"/>
      <c r="F125" s="30"/>
      <c r="G125" s="30"/>
      <c r="H125" s="1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7"/>
      <c r="V125" s="1">
        <f t="shared" si="14"/>
        <v>500</v>
      </c>
      <c r="W125" s="1">
        <f t="shared" si="10"/>
        <v>500</v>
      </c>
      <c r="X125" s="4">
        <f t="shared" si="15"/>
        <v>500</v>
      </c>
      <c r="Y125" s="4">
        <f t="shared" si="16"/>
        <v>490</v>
      </c>
    </row>
    <row r="126" spans="5:25" s="5" customFormat="1" ht="21.6" customHeight="1" x14ac:dyDescent="0.25">
      <c r="E126" s="56"/>
      <c r="F126" s="7"/>
      <c r="G126" s="7"/>
      <c r="H126" s="10"/>
      <c r="I126" s="7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7"/>
      <c r="V126" s="10">
        <f t="shared" si="14"/>
        <v>500</v>
      </c>
      <c r="W126" s="10">
        <f t="shared" si="10"/>
        <v>500</v>
      </c>
      <c r="X126" s="3">
        <f t="shared" si="15"/>
        <v>500</v>
      </c>
      <c r="Y126" s="3">
        <f t="shared" si="16"/>
        <v>490</v>
      </c>
    </row>
    <row r="127" spans="5:25" ht="21.6" customHeight="1" x14ac:dyDescent="0.25">
      <c r="E127" s="57"/>
      <c r="F127" s="30"/>
      <c r="G127" s="30"/>
      <c r="H127" s="1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7"/>
      <c r="V127" s="1">
        <f t="shared" si="14"/>
        <v>500</v>
      </c>
      <c r="W127" s="1">
        <f t="shared" si="10"/>
        <v>500</v>
      </c>
      <c r="X127" s="4">
        <f t="shared" si="15"/>
        <v>500</v>
      </c>
      <c r="Y127" s="4">
        <f t="shared" si="16"/>
        <v>490</v>
      </c>
    </row>
    <row r="128" spans="5:25" ht="21.6" customHeight="1" x14ac:dyDescent="0.25">
      <c r="E128" s="57"/>
      <c r="F128" s="30"/>
      <c r="G128" s="30"/>
      <c r="H128" s="1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7"/>
      <c r="V128" s="1">
        <f t="shared" si="14"/>
        <v>500</v>
      </c>
      <c r="W128" s="1">
        <f t="shared" si="10"/>
        <v>500</v>
      </c>
      <c r="X128" s="4">
        <f t="shared" si="15"/>
        <v>500</v>
      </c>
      <c r="Y128" s="4">
        <f t="shared" si="16"/>
        <v>490</v>
      </c>
    </row>
    <row r="129" spans="5:25" ht="21.6" customHeight="1" x14ac:dyDescent="0.25">
      <c r="E129" s="57"/>
      <c r="F129" s="30"/>
      <c r="G129" s="30"/>
      <c r="H129" s="1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7"/>
      <c r="V129" s="1">
        <f t="shared" si="14"/>
        <v>500</v>
      </c>
      <c r="W129" s="1">
        <f t="shared" si="10"/>
        <v>500</v>
      </c>
      <c r="X129" s="4">
        <f t="shared" si="15"/>
        <v>500</v>
      </c>
      <c r="Y129" s="4">
        <f t="shared" si="16"/>
        <v>490</v>
      </c>
    </row>
    <row r="130" spans="5:25" s="5" customFormat="1" ht="21.6" customHeight="1" x14ac:dyDescent="0.25">
      <c r="E130" s="56"/>
      <c r="F130" s="7"/>
      <c r="G130" s="7"/>
      <c r="H130" s="10"/>
      <c r="I130" s="7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7"/>
      <c r="V130" s="10">
        <f t="shared" si="14"/>
        <v>500</v>
      </c>
      <c r="W130" s="10">
        <f t="shared" si="10"/>
        <v>500</v>
      </c>
      <c r="X130" s="3">
        <f t="shared" si="15"/>
        <v>500</v>
      </c>
      <c r="Y130" s="3">
        <f t="shared" si="16"/>
        <v>490</v>
      </c>
    </row>
    <row r="131" spans="5:25" ht="21.6" customHeight="1" x14ac:dyDescent="0.25">
      <c r="E131" s="57"/>
      <c r="F131" s="30"/>
      <c r="G131" s="30"/>
      <c r="H131" s="1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7"/>
      <c r="V131" s="1">
        <f t="shared" si="14"/>
        <v>500</v>
      </c>
      <c r="W131" s="1">
        <f t="shared" si="10"/>
        <v>500</v>
      </c>
      <c r="X131" s="4">
        <f t="shared" si="15"/>
        <v>500</v>
      </c>
      <c r="Y131" s="4">
        <f t="shared" si="16"/>
        <v>490</v>
      </c>
    </row>
    <row r="132" spans="5:25" ht="21.6" customHeight="1" x14ac:dyDescent="0.25">
      <c r="E132" s="57"/>
      <c r="F132" s="30"/>
      <c r="G132" s="30"/>
      <c r="H132" s="1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7"/>
      <c r="V132" s="1">
        <f t="shared" si="14"/>
        <v>500</v>
      </c>
      <c r="W132" s="1">
        <f t="shared" si="10"/>
        <v>500</v>
      </c>
      <c r="X132" s="4">
        <f t="shared" si="15"/>
        <v>500</v>
      </c>
      <c r="Y132" s="4">
        <f t="shared" si="16"/>
        <v>490</v>
      </c>
    </row>
    <row r="133" spans="5:25" ht="21.6" customHeight="1" x14ac:dyDescent="0.25">
      <c r="E133" s="57"/>
      <c r="F133" s="30"/>
      <c r="G133" s="30"/>
      <c r="H133" s="1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7"/>
      <c r="V133" s="1">
        <f t="shared" si="14"/>
        <v>500</v>
      </c>
      <c r="W133" s="1">
        <f t="shared" ref="W133:W196" si="17">IF(X133&lt;200,200,X133)</f>
        <v>500</v>
      </c>
      <c r="X133" s="4">
        <f t="shared" si="15"/>
        <v>500</v>
      </c>
      <c r="Y133" s="4">
        <f t="shared" si="16"/>
        <v>490</v>
      </c>
    </row>
    <row r="134" spans="5:25" ht="21.6" customHeight="1" x14ac:dyDescent="0.25">
      <c r="E134" s="57"/>
      <c r="F134" s="30"/>
      <c r="G134" s="30"/>
      <c r="H134" s="1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7"/>
      <c r="V134" s="1">
        <f t="shared" si="14"/>
        <v>500</v>
      </c>
      <c r="W134" s="1">
        <f t="shared" si="17"/>
        <v>500</v>
      </c>
      <c r="X134" s="4">
        <f t="shared" si="15"/>
        <v>500</v>
      </c>
      <c r="Y134" s="4">
        <f t="shared" si="16"/>
        <v>490</v>
      </c>
    </row>
    <row r="135" spans="5:25" ht="21.6" customHeight="1" x14ac:dyDescent="0.25">
      <c r="E135" s="57"/>
      <c r="F135" s="30"/>
      <c r="G135" s="30"/>
      <c r="H135" s="1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7"/>
      <c r="V135" s="1">
        <f t="shared" si="14"/>
        <v>500</v>
      </c>
      <c r="W135" s="1">
        <f t="shared" si="17"/>
        <v>500</v>
      </c>
      <c r="X135" s="4">
        <f t="shared" si="15"/>
        <v>500</v>
      </c>
      <c r="Y135" s="4">
        <f t="shared" si="16"/>
        <v>490</v>
      </c>
    </row>
    <row r="136" spans="5:25" ht="21.6" customHeight="1" x14ac:dyDescent="0.25">
      <c r="E136" s="57"/>
      <c r="F136" s="30"/>
      <c r="G136" s="30"/>
      <c r="H136" s="1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7"/>
      <c r="V136" s="1">
        <f t="shared" si="14"/>
        <v>500</v>
      </c>
      <c r="W136" s="1">
        <f t="shared" si="17"/>
        <v>500</v>
      </c>
      <c r="X136" s="4">
        <f t="shared" si="15"/>
        <v>500</v>
      </c>
      <c r="Y136" s="4">
        <f t="shared" si="16"/>
        <v>490</v>
      </c>
    </row>
    <row r="137" spans="5:25" ht="21.6" customHeight="1" x14ac:dyDescent="0.25">
      <c r="E137" s="57"/>
      <c r="F137" s="30"/>
      <c r="G137" s="30"/>
      <c r="H137" s="1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7"/>
      <c r="V137" s="1">
        <f t="shared" si="14"/>
        <v>500</v>
      </c>
      <c r="W137" s="1">
        <f t="shared" si="17"/>
        <v>500</v>
      </c>
      <c r="X137" s="4">
        <f t="shared" si="15"/>
        <v>500</v>
      </c>
      <c r="Y137" s="4">
        <f t="shared" si="16"/>
        <v>490</v>
      </c>
    </row>
    <row r="138" spans="5:25" s="5" customFormat="1" ht="21.6" customHeight="1" x14ac:dyDescent="0.25">
      <c r="E138" s="56"/>
      <c r="F138" s="7"/>
      <c r="G138" s="7"/>
      <c r="H138" s="10"/>
      <c r="I138" s="7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7"/>
      <c r="V138" s="10">
        <f t="shared" si="14"/>
        <v>500</v>
      </c>
      <c r="W138" s="10">
        <f t="shared" si="17"/>
        <v>500</v>
      </c>
      <c r="X138" s="3">
        <f t="shared" si="15"/>
        <v>500</v>
      </c>
      <c r="Y138" s="3">
        <f t="shared" si="16"/>
        <v>490</v>
      </c>
    </row>
    <row r="139" spans="5:25" ht="21.6" customHeight="1" x14ac:dyDescent="0.25">
      <c r="E139" s="56"/>
      <c r="F139" s="7"/>
      <c r="G139" s="7"/>
      <c r="H139" s="10"/>
      <c r="I139" s="7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7"/>
      <c r="V139" s="10">
        <f t="shared" si="14"/>
        <v>500</v>
      </c>
      <c r="W139" s="1">
        <f t="shared" si="17"/>
        <v>500</v>
      </c>
      <c r="X139" s="4">
        <f t="shared" si="15"/>
        <v>500</v>
      </c>
      <c r="Y139" s="4">
        <f t="shared" si="16"/>
        <v>490</v>
      </c>
    </row>
    <row r="140" spans="5:25" s="5" customFormat="1" ht="21.6" customHeight="1" x14ac:dyDescent="0.25">
      <c r="E140" s="61"/>
      <c r="F140" s="7"/>
      <c r="G140" s="7"/>
      <c r="H140" s="7"/>
      <c r="I140" s="7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7"/>
      <c r="V140" s="10">
        <f t="shared" si="14"/>
        <v>500</v>
      </c>
      <c r="W140" s="10">
        <f t="shared" si="17"/>
        <v>500</v>
      </c>
      <c r="X140" s="3">
        <f t="shared" si="15"/>
        <v>500</v>
      </c>
      <c r="Y140" s="3">
        <f t="shared" si="16"/>
        <v>490</v>
      </c>
    </row>
    <row r="141" spans="5:25" s="5" customFormat="1" ht="21.6" customHeight="1" x14ac:dyDescent="0.25">
      <c r="E141" s="56"/>
      <c r="F141" s="7"/>
      <c r="G141" s="7"/>
      <c r="H141" s="10"/>
      <c r="I141" s="7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7"/>
      <c r="V141" s="10">
        <f t="shared" si="14"/>
        <v>500</v>
      </c>
      <c r="W141" s="10">
        <f t="shared" si="17"/>
        <v>500</v>
      </c>
      <c r="X141" s="3">
        <f t="shared" si="15"/>
        <v>500</v>
      </c>
      <c r="Y141" s="3">
        <f t="shared" si="16"/>
        <v>490</v>
      </c>
    </row>
    <row r="142" spans="5:25" ht="21.6" customHeight="1" x14ac:dyDescent="0.25">
      <c r="E142" s="57"/>
      <c r="F142" s="30"/>
      <c r="G142" s="30"/>
      <c r="H142" s="1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7"/>
      <c r="V142" s="1">
        <f t="shared" si="14"/>
        <v>500</v>
      </c>
      <c r="W142" s="1">
        <f t="shared" si="17"/>
        <v>500</v>
      </c>
      <c r="X142" s="4">
        <f t="shared" si="15"/>
        <v>500</v>
      </c>
      <c r="Y142" s="4">
        <f t="shared" si="16"/>
        <v>490</v>
      </c>
    </row>
    <row r="143" spans="5:25" ht="21.6" customHeight="1" x14ac:dyDescent="0.25">
      <c r="E143" s="57"/>
      <c r="F143" s="30"/>
      <c r="G143" s="30"/>
      <c r="H143" s="1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7"/>
      <c r="V143" s="1">
        <f t="shared" si="14"/>
        <v>500</v>
      </c>
      <c r="W143" s="1">
        <f t="shared" si="17"/>
        <v>500</v>
      </c>
      <c r="X143" s="4">
        <f t="shared" si="15"/>
        <v>500</v>
      </c>
      <c r="Y143" s="4">
        <f t="shared" si="16"/>
        <v>490</v>
      </c>
    </row>
    <row r="144" spans="5:25" ht="21.6" customHeight="1" x14ac:dyDescent="0.25">
      <c r="E144" s="57"/>
      <c r="F144" s="30"/>
      <c r="G144" s="30"/>
      <c r="H144" s="1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7"/>
      <c r="V144" s="1">
        <f t="shared" si="14"/>
        <v>500</v>
      </c>
      <c r="W144" s="1">
        <f t="shared" si="17"/>
        <v>500</v>
      </c>
      <c r="X144" s="4">
        <f t="shared" si="15"/>
        <v>500</v>
      </c>
      <c r="Y144" s="4">
        <f t="shared" si="16"/>
        <v>490</v>
      </c>
    </row>
    <row r="145" spans="5:25" ht="21.6" customHeight="1" x14ac:dyDescent="0.25">
      <c r="E145" s="56"/>
      <c r="F145" s="7"/>
      <c r="G145" s="7"/>
      <c r="H145" s="10"/>
      <c r="I145" s="7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7"/>
      <c r="V145" s="10">
        <f t="shared" si="14"/>
        <v>500</v>
      </c>
      <c r="W145" s="1">
        <f t="shared" si="17"/>
        <v>500</v>
      </c>
      <c r="X145" s="4">
        <f t="shared" si="15"/>
        <v>500</v>
      </c>
      <c r="Y145" s="4">
        <f t="shared" si="16"/>
        <v>490</v>
      </c>
    </row>
    <row r="146" spans="5:25" ht="21.6" customHeight="1" x14ac:dyDescent="0.25">
      <c r="E146" s="57"/>
      <c r="F146" s="30"/>
      <c r="G146" s="30"/>
      <c r="H146" s="1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7"/>
      <c r="V146" s="1">
        <f t="shared" ref="V146:V177" si="18">IF(AND(F146=1,G146="IN CORSO"),Y146,IF(AND(F146=2,I146&gt;=10,G146="IN CORSO"),Y146,IF(AND(F146=3,G146="IN CORSO",I146&gt;=25),Y146,IF(AND(F146=1,G146="FUORI CORSO",I146&gt;=25),Y146,W146))))</f>
        <v>500</v>
      </c>
      <c r="W146" s="1">
        <f t="shared" si="17"/>
        <v>500</v>
      </c>
      <c r="X146" s="4">
        <f t="shared" ref="X146:X177" si="19">IF(AND(H146&gt;=$AB$18,H146&lt;=$AC$18),$AD$18,IF(AND(H146&gt;=$AB$19,H146&lt;=$AC$19),(((H146-$AC$4)*0.07)+0.5*((H146-$AC$4)*0.07)),IF(AND(H146&gt;=$AB$20,H146&lt;=$AC$20),$AD$20,IF(AND(H146&gt;=$AB$21,H146&lt;=$AC$21),$AD$21,IF(AND(H146&gt;=$AB$22,H146&lt;=$AC$22),$AD$22,IF(AND(H146&gt;=$AB$23,H146&lt;=$AC$23),$AD$23,IF(AND(H146&gt;=$AB$24,H146&lt;=$AC$24),$AD$24,IF(H146&gt;=$AB$25,$AD$25,IF(H146="NO ISEE",$AD$25,$AD$25)))))))))</f>
        <v>500</v>
      </c>
      <c r="Y146" s="4">
        <f t="shared" ref="Y146:Y177" si="20">IF(AND(H146&gt;=$AB$4,H146&lt;=$AC$4),$AD$4,IF(AND(H146&gt;=$AB$5,H146&lt;=$AC$5),((H146-$AC$4)*0.07),IF(AND(H146&gt;=$AB$6,H146&lt;=$AC$6),$AD$6,IF(AND(H146&gt;=$AB$7,H146&lt;=$AC$7),$AD$7,IF(AND(H146&gt;=$AB$8,H146&lt;=$AC$8),$AD$8,IF(AND(H146&gt;=$AB$9,H146&lt;=$AC$9),$AD$9,IF(AND(H146&gt;=$AB$10,H146&lt;=$AC$10),$AD$10,IF(H146&gt;=$AB$11,$AD$11,IF(H146="NO ISEE",$AD$11,$AD$11)))))))))</f>
        <v>490</v>
      </c>
    </row>
    <row r="147" spans="5:25" ht="21.6" customHeight="1" x14ac:dyDescent="0.25">
      <c r="E147" s="56"/>
      <c r="F147" s="7"/>
      <c r="G147" s="7"/>
      <c r="H147" s="7"/>
      <c r="I147" s="7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7"/>
      <c r="V147" s="7">
        <f t="shared" si="18"/>
        <v>500</v>
      </c>
      <c r="W147" s="1">
        <f t="shared" si="17"/>
        <v>500</v>
      </c>
      <c r="X147" s="4">
        <f t="shared" si="19"/>
        <v>500</v>
      </c>
      <c r="Y147" s="4">
        <f t="shared" si="20"/>
        <v>490</v>
      </c>
    </row>
    <row r="148" spans="5:25" ht="21.6" customHeight="1" x14ac:dyDescent="0.25">
      <c r="E148" s="57"/>
      <c r="F148" s="30"/>
      <c r="G148" s="30"/>
      <c r="H148" s="1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7"/>
      <c r="V148" s="1">
        <f t="shared" si="18"/>
        <v>500</v>
      </c>
      <c r="W148" s="1">
        <f t="shared" si="17"/>
        <v>500</v>
      </c>
      <c r="X148" s="4">
        <f t="shared" si="19"/>
        <v>500</v>
      </c>
      <c r="Y148" s="4">
        <f t="shared" si="20"/>
        <v>490</v>
      </c>
    </row>
    <row r="149" spans="5:25" s="5" customFormat="1" ht="21.6" customHeight="1" x14ac:dyDescent="0.25">
      <c r="E149" s="56"/>
      <c r="F149" s="7"/>
      <c r="G149" s="7"/>
      <c r="H149" s="10"/>
      <c r="I149" s="7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7"/>
      <c r="V149" s="10">
        <f t="shared" si="18"/>
        <v>500</v>
      </c>
      <c r="W149" s="10">
        <f t="shared" si="17"/>
        <v>500</v>
      </c>
      <c r="X149" s="3">
        <f t="shared" si="19"/>
        <v>500</v>
      </c>
      <c r="Y149" s="3">
        <f t="shared" si="20"/>
        <v>490</v>
      </c>
    </row>
    <row r="150" spans="5:25" ht="21.6" customHeight="1" x14ac:dyDescent="0.25">
      <c r="E150" s="56"/>
      <c r="F150" s="7"/>
      <c r="G150" s="7"/>
      <c r="H150" s="7"/>
      <c r="I150" s="7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7"/>
      <c r="V150" s="7">
        <f t="shared" si="18"/>
        <v>500</v>
      </c>
      <c r="W150" s="1">
        <f t="shared" si="17"/>
        <v>500</v>
      </c>
      <c r="X150" s="4">
        <f t="shared" si="19"/>
        <v>500</v>
      </c>
      <c r="Y150" s="4">
        <f t="shared" si="20"/>
        <v>490</v>
      </c>
    </row>
    <row r="151" spans="5:25" ht="21.6" customHeight="1" x14ac:dyDescent="0.25">
      <c r="E151" s="57"/>
      <c r="F151" s="30"/>
      <c r="G151" s="30"/>
      <c r="H151" s="1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7"/>
      <c r="V151" s="1">
        <f t="shared" si="18"/>
        <v>500</v>
      </c>
      <c r="W151" s="1">
        <f t="shared" si="17"/>
        <v>500</v>
      </c>
      <c r="X151" s="4">
        <f t="shared" si="19"/>
        <v>500</v>
      </c>
      <c r="Y151" s="4">
        <f t="shared" si="20"/>
        <v>490</v>
      </c>
    </row>
    <row r="152" spans="5:25" ht="21.6" customHeight="1" x14ac:dyDescent="0.25">
      <c r="E152" s="57"/>
      <c r="F152" s="30"/>
      <c r="G152" s="30"/>
      <c r="H152" s="1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7"/>
      <c r="V152" s="1">
        <f t="shared" si="18"/>
        <v>500</v>
      </c>
      <c r="W152" s="1">
        <f t="shared" si="17"/>
        <v>500</v>
      </c>
      <c r="X152" s="4">
        <f t="shared" si="19"/>
        <v>500</v>
      </c>
      <c r="Y152" s="4">
        <f t="shared" si="20"/>
        <v>490</v>
      </c>
    </row>
    <row r="153" spans="5:25" ht="21.6" customHeight="1" x14ac:dyDescent="0.25">
      <c r="E153" s="57"/>
      <c r="F153" s="30"/>
      <c r="G153" s="30"/>
      <c r="H153" s="1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7"/>
      <c r="V153" s="1">
        <f t="shared" si="18"/>
        <v>500</v>
      </c>
      <c r="W153" s="1">
        <f t="shared" si="17"/>
        <v>500</v>
      </c>
      <c r="X153" s="4">
        <f t="shared" si="19"/>
        <v>500</v>
      </c>
      <c r="Y153" s="4">
        <f t="shared" si="20"/>
        <v>490</v>
      </c>
    </row>
    <row r="154" spans="5:25" ht="21.6" customHeight="1" x14ac:dyDescent="0.25">
      <c r="E154" s="57"/>
      <c r="F154" s="30"/>
      <c r="G154" s="30"/>
      <c r="H154" s="1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7"/>
      <c r="V154" s="1">
        <f t="shared" si="18"/>
        <v>500</v>
      </c>
      <c r="W154" s="1">
        <f t="shared" si="17"/>
        <v>500</v>
      </c>
      <c r="X154" s="4">
        <f t="shared" si="19"/>
        <v>500</v>
      </c>
      <c r="Y154" s="4">
        <f t="shared" si="20"/>
        <v>490</v>
      </c>
    </row>
    <row r="155" spans="5:25" ht="21.6" customHeight="1" x14ac:dyDescent="0.25">
      <c r="E155" s="57"/>
      <c r="F155" s="30"/>
      <c r="G155" s="30"/>
      <c r="H155" s="1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7"/>
      <c r="V155" s="1">
        <f t="shared" si="18"/>
        <v>500</v>
      </c>
      <c r="W155" s="1">
        <f t="shared" si="17"/>
        <v>500</v>
      </c>
      <c r="X155" s="4">
        <f t="shared" si="19"/>
        <v>500</v>
      </c>
      <c r="Y155" s="4">
        <f t="shared" si="20"/>
        <v>490</v>
      </c>
    </row>
    <row r="156" spans="5:25" ht="21.6" customHeight="1" x14ac:dyDescent="0.25">
      <c r="E156" s="57"/>
      <c r="F156" s="30"/>
      <c r="G156" s="30"/>
      <c r="H156" s="1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7"/>
      <c r="V156" s="1">
        <f t="shared" si="18"/>
        <v>500</v>
      </c>
      <c r="W156" s="1">
        <f t="shared" si="17"/>
        <v>500</v>
      </c>
      <c r="X156" s="4">
        <f t="shared" si="19"/>
        <v>500</v>
      </c>
      <c r="Y156" s="4">
        <f t="shared" si="20"/>
        <v>490</v>
      </c>
    </row>
    <row r="157" spans="5:25" ht="21.6" customHeight="1" x14ac:dyDescent="0.25">
      <c r="E157" s="57"/>
      <c r="F157" s="30"/>
      <c r="G157" s="30"/>
      <c r="H157" s="1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7"/>
      <c r="V157" s="1">
        <f t="shared" si="18"/>
        <v>500</v>
      </c>
      <c r="W157" s="1">
        <f t="shared" si="17"/>
        <v>500</v>
      </c>
      <c r="X157" s="4">
        <f t="shared" si="19"/>
        <v>500</v>
      </c>
      <c r="Y157" s="4">
        <f t="shared" si="20"/>
        <v>490</v>
      </c>
    </row>
    <row r="158" spans="5:25" ht="21.6" customHeight="1" x14ac:dyDescent="0.25">
      <c r="E158" s="56"/>
      <c r="F158" s="7"/>
      <c r="G158" s="7"/>
      <c r="H158" s="10"/>
      <c r="I158" s="7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7"/>
      <c r="V158" s="10">
        <f t="shared" si="18"/>
        <v>500</v>
      </c>
      <c r="W158" s="1">
        <f t="shared" si="17"/>
        <v>500</v>
      </c>
      <c r="X158" s="4">
        <f t="shared" si="19"/>
        <v>500</v>
      </c>
      <c r="Y158" s="4">
        <f t="shared" si="20"/>
        <v>490</v>
      </c>
    </row>
    <row r="159" spans="5:25" ht="21.6" customHeight="1" x14ac:dyDescent="0.25">
      <c r="E159" s="57"/>
      <c r="F159" s="30"/>
      <c r="G159" s="30"/>
      <c r="H159" s="1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7"/>
      <c r="V159" s="1">
        <f t="shared" si="18"/>
        <v>500</v>
      </c>
      <c r="W159" s="1">
        <f t="shared" si="17"/>
        <v>500</v>
      </c>
      <c r="X159" s="4">
        <f t="shared" si="19"/>
        <v>500</v>
      </c>
      <c r="Y159" s="4">
        <f t="shared" si="20"/>
        <v>490</v>
      </c>
    </row>
    <row r="160" spans="5:25" ht="21.6" customHeight="1" x14ac:dyDescent="0.25">
      <c r="E160" s="57"/>
      <c r="F160" s="30"/>
      <c r="G160" s="30"/>
      <c r="H160" s="1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7"/>
      <c r="V160" s="1">
        <f t="shared" si="18"/>
        <v>500</v>
      </c>
      <c r="W160" s="1">
        <f t="shared" si="17"/>
        <v>500</v>
      </c>
      <c r="X160" s="4">
        <f t="shared" si="19"/>
        <v>500</v>
      </c>
      <c r="Y160" s="4">
        <f t="shared" si="20"/>
        <v>490</v>
      </c>
    </row>
    <row r="161" spans="5:25" ht="21.6" customHeight="1" x14ac:dyDescent="0.25">
      <c r="E161" s="57"/>
      <c r="F161" s="30"/>
      <c r="G161" s="30"/>
      <c r="H161" s="1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7"/>
      <c r="V161" s="1">
        <f t="shared" si="18"/>
        <v>500</v>
      </c>
      <c r="W161" s="1">
        <f t="shared" si="17"/>
        <v>500</v>
      </c>
      <c r="X161" s="4">
        <f t="shared" si="19"/>
        <v>500</v>
      </c>
      <c r="Y161" s="4">
        <f t="shared" si="20"/>
        <v>490</v>
      </c>
    </row>
    <row r="162" spans="5:25" ht="21.6" customHeight="1" x14ac:dyDescent="0.25">
      <c r="E162" s="56"/>
      <c r="F162" s="7"/>
      <c r="G162" s="7"/>
      <c r="H162" s="10"/>
      <c r="I162" s="7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7"/>
      <c r="V162" s="10">
        <f t="shared" si="18"/>
        <v>500</v>
      </c>
      <c r="W162" s="1">
        <f t="shared" si="17"/>
        <v>500</v>
      </c>
      <c r="X162" s="4">
        <f t="shared" si="19"/>
        <v>500</v>
      </c>
      <c r="Y162" s="4">
        <f t="shared" si="20"/>
        <v>490</v>
      </c>
    </row>
    <row r="163" spans="5:25" ht="21.6" customHeight="1" x14ac:dyDescent="0.25">
      <c r="E163" s="24"/>
      <c r="F163" s="7"/>
      <c r="G163" s="7"/>
      <c r="H163" s="7"/>
      <c r="I163" s="7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7"/>
      <c r="V163" s="7">
        <f t="shared" si="18"/>
        <v>500</v>
      </c>
      <c r="W163" s="1">
        <f t="shared" si="17"/>
        <v>500</v>
      </c>
      <c r="X163" s="4">
        <f t="shared" si="19"/>
        <v>500</v>
      </c>
      <c r="Y163" s="4">
        <f t="shared" si="20"/>
        <v>490</v>
      </c>
    </row>
    <row r="164" spans="5:25" ht="21.6" customHeight="1" x14ac:dyDescent="0.25">
      <c r="E164" s="57"/>
      <c r="F164" s="30"/>
      <c r="G164" s="30"/>
      <c r="H164" s="1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7"/>
      <c r="V164" s="1">
        <f t="shared" si="18"/>
        <v>500</v>
      </c>
      <c r="W164" s="1">
        <f t="shared" si="17"/>
        <v>500</v>
      </c>
      <c r="X164" s="4">
        <f t="shared" si="19"/>
        <v>500</v>
      </c>
      <c r="Y164" s="4">
        <f t="shared" si="20"/>
        <v>490</v>
      </c>
    </row>
    <row r="165" spans="5:25" ht="21.6" customHeight="1" x14ac:dyDescent="0.25">
      <c r="E165" s="57"/>
      <c r="F165" s="30"/>
      <c r="G165" s="30"/>
      <c r="H165" s="1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7"/>
      <c r="V165" s="1">
        <f t="shared" si="18"/>
        <v>500</v>
      </c>
      <c r="W165" s="1">
        <f t="shared" si="17"/>
        <v>500</v>
      </c>
      <c r="X165" s="4">
        <f t="shared" si="19"/>
        <v>500</v>
      </c>
      <c r="Y165" s="4">
        <f t="shared" si="20"/>
        <v>490</v>
      </c>
    </row>
    <row r="166" spans="5:25" ht="21.6" customHeight="1" x14ac:dyDescent="0.25">
      <c r="E166" s="57"/>
      <c r="F166" s="30"/>
      <c r="G166" s="30"/>
      <c r="H166" s="1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7"/>
      <c r="V166" s="1">
        <f t="shared" si="18"/>
        <v>500</v>
      </c>
      <c r="W166" s="1">
        <f t="shared" si="17"/>
        <v>500</v>
      </c>
      <c r="X166" s="4">
        <f t="shared" si="19"/>
        <v>500</v>
      </c>
      <c r="Y166" s="4">
        <f t="shared" si="20"/>
        <v>490</v>
      </c>
    </row>
    <row r="167" spans="5:25" ht="21.6" customHeight="1" x14ac:dyDescent="0.25">
      <c r="E167" s="57"/>
      <c r="F167" s="30"/>
      <c r="G167" s="30"/>
      <c r="H167" s="1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7"/>
      <c r="V167" s="1">
        <f t="shared" si="18"/>
        <v>500</v>
      </c>
      <c r="W167" s="1">
        <f t="shared" si="17"/>
        <v>500</v>
      </c>
      <c r="X167" s="4">
        <f t="shared" si="19"/>
        <v>500</v>
      </c>
      <c r="Y167" s="4">
        <f t="shared" si="20"/>
        <v>490</v>
      </c>
    </row>
    <row r="168" spans="5:25" ht="21.6" customHeight="1" x14ac:dyDescent="0.25">
      <c r="E168" s="57"/>
      <c r="F168" s="30"/>
      <c r="G168" s="30"/>
      <c r="H168" s="1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7"/>
      <c r="V168" s="1">
        <f t="shared" si="18"/>
        <v>500</v>
      </c>
      <c r="W168" s="1">
        <f t="shared" si="17"/>
        <v>500</v>
      </c>
      <c r="X168" s="4">
        <f t="shared" si="19"/>
        <v>500</v>
      </c>
      <c r="Y168" s="4">
        <f t="shared" si="20"/>
        <v>490</v>
      </c>
    </row>
    <row r="169" spans="5:25" ht="21.6" customHeight="1" x14ac:dyDescent="0.25">
      <c r="E169" s="57"/>
      <c r="F169" s="30"/>
      <c r="G169" s="30"/>
      <c r="H169" s="1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7"/>
      <c r="V169" s="1">
        <f t="shared" si="18"/>
        <v>500</v>
      </c>
      <c r="W169" s="1">
        <f t="shared" si="17"/>
        <v>500</v>
      </c>
      <c r="X169" s="4">
        <f t="shared" si="19"/>
        <v>500</v>
      </c>
      <c r="Y169" s="4">
        <f t="shared" si="20"/>
        <v>490</v>
      </c>
    </row>
    <row r="170" spans="5:25" ht="21.6" customHeight="1" x14ac:dyDescent="0.25">
      <c r="E170" s="57"/>
      <c r="F170" s="30"/>
      <c r="G170" s="30"/>
      <c r="H170" s="1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7"/>
      <c r="V170" s="1">
        <f t="shared" si="18"/>
        <v>500</v>
      </c>
      <c r="W170" s="1">
        <f t="shared" si="17"/>
        <v>500</v>
      </c>
      <c r="X170" s="4">
        <f t="shared" si="19"/>
        <v>500</v>
      </c>
      <c r="Y170" s="4">
        <f t="shared" si="20"/>
        <v>490</v>
      </c>
    </row>
    <row r="171" spans="5:25" ht="21.6" customHeight="1" x14ac:dyDescent="0.25">
      <c r="E171" s="57"/>
      <c r="F171" s="30"/>
      <c r="G171" s="30"/>
      <c r="H171" s="1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7"/>
      <c r="V171" s="1">
        <f t="shared" si="18"/>
        <v>500</v>
      </c>
      <c r="W171" s="1">
        <f t="shared" si="17"/>
        <v>500</v>
      </c>
      <c r="X171" s="4">
        <f t="shared" si="19"/>
        <v>500</v>
      </c>
      <c r="Y171" s="4">
        <f t="shared" si="20"/>
        <v>490</v>
      </c>
    </row>
    <row r="172" spans="5:25" ht="21.6" customHeight="1" x14ac:dyDescent="0.25">
      <c r="E172" s="57"/>
      <c r="F172" s="30"/>
      <c r="G172" s="30"/>
      <c r="H172" s="1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7"/>
      <c r="V172" s="1">
        <f t="shared" si="18"/>
        <v>500</v>
      </c>
      <c r="W172" s="1">
        <f t="shared" si="17"/>
        <v>500</v>
      </c>
      <c r="X172" s="4">
        <f t="shared" si="19"/>
        <v>500</v>
      </c>
      <c r="Y172" s="4">
        <f t="shared" si="20"/>
        <v>490</v>
      </c>
    </row>
    <row r="173" spans="5:25" ht="21.6" customHeight="1" x14ac:dyDescent="0.25">
      <c r="E173" s="57"/>
      <c r="F173" s="30"/>
      <c r="G173" s="30"/>
      <c r="H173" s="1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7"/>
      <c r="V173" s="1">
        <f t="shared" si="18"/>
        <v>500</v>
      </c>
      <c r="W173" s="1">
        <f t="shared" si="17"/>
        <v>500</v>
      </c>
      <c r="X173" s="4">
        <f t="shared" si="19"/>
        <v>500</v>
      </c>
      <c r="Y173" s="4">
        <f t="shared" si="20"/>
        <v>490</v>
      </c>
    </row>
    <row r="174" spans="5:25" ht="21.6" customHeight="1" x14ac:dyDescent="0.25">
      <c r="E174" s="57"/>
      <c r="F174" s="30"/>
      <c r="G174" s="30"/>
      <c r="H174" s="1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7"/>
      <c r="V174" s="1">
        <f t="shared" si="18"/>
        <v>500</v>
      </c>
      <c r="W174" s="1">
        <f t="shared" si="17"/>
        <v>500</v>
      </c>
      <c r="X174" s="4">
        <f t="shared" si="19"/>
        <v>500</v>
      </c>
      <c r="Y174" s="4">
        <f t="shared" si="20"/>
        <v>490</v>
      </c>
    </row>
    <row r="175" spans="5:25" ht="21.6" customHeight="1" x14ac:dyDescent="0.25">
      <c r="E175" s="57"/>
      <c r="F175" s="30"/>
      <c r="G175" s="30"/>
      <c r="H175" s="1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7"/>
      <c r="V175" s="1">
        <f t="shared" si="18"/>
        <v>500</v>
      </c>
      <c r="W175" s="1">
        <f t="shared" si="17"/>
        <v>500</v>
      </c>
      <c r="X175" s="4">
        <f t="shared" si="19"/>
        <v>500</v>
      </c>
      <c r="Y175" s="4">
        <f t="shared" si="20"/>
        <v>490</v>
      </c>
    </row>
    <row r="176" spans="5:25" ht="21.6" customHeight="1" x14ac:dyDescent="0.25">
      <c r="E176" s="24"/>
      <c r="F176" s="7"/>
      <c r="G176" s="7"/>
      <c r="H176" s="7"/>
      <c r="I176" s="7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7"/>
      <c r="V176" s="7">
        <f t="shared" si="18"/>
        <v>500</v>
      </c>
      <c r="W176" s="1">
        <f t="shared" si="17"/>
        <v>500</v>
      </c>
      <c r="X176" s="4">
        <f t="shared" si="19"/>
        <v>500</v>
      </c>
      <c r="Y176" s="4">
        <f t="shared" si="20"/>
        <v>490</v>
      </c>
    </row>
    <row r="177" spans="5:25" ht="21.6" customHeight="1" x14ac:dyDescent="0.25">
      <c r="E177" s="56"/>
      <c r="F177" s="7"/>
      <c r="G177" s="7"/>
      <c r="H177" s="10"/>
      <c r="I177" s="7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7"/>
      <c r="V177" s="10">
        <f t="shared" si="18"/>
        <v>500</v>
      </c>
      <c r="W177" s="1">
        <f t="shared" si="17"/>
        <v>500</v>
      </c>
      <c r="X177" s="4">
        <f t="shared" si="19"/>
        <v>500</v>
      </c>
      <c r="Y177" s="4">
        <f t="shared" si="20"/>
        <v>490</v>
      </c>
    </row>
    <row r="178" spans="5:25" ht="21.6" customHeight="1" x14ac:dyDescent="0.25">
      <c r="E178" s="57"/>
      <c r="F178" s="30"/>
      <c r="G178" s="30"/>
      <c r="H178" s="1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7"/>
      <c r="V178" s="1">
        <f t="shared" ref="V178:V209" si="21">IF(AND(F178=1,G178="IN CORSO"),Y178,IF(AND(F178=2,I178&gt;=10,G178="IN CORSO"),Y178,IF(AND(F178=3,G178="IN CORSO",I178&gt;=25),Y178,IF(AND(F178=1,G178="FUORI CORSO",I178&gt;=25),Y178,W178))))</f>
        <v>500</v>
      </c>
      <c r="W178" s="1">
        <f t="shared" si="17"/>
        <v>500</v>
      </c>
      <c r="X178" s="4">
        <f t="shared" ref="X178:X209" si="22">IF(AND(H178&gt;=$AB$18,H178&lt;=$AC$18),$AD$18,IF(AND(H178&gt;=$AB$19,H178&lt;=$AC$19),(((H178-$AC$4)*0.07)+0.5*((H178-$AC$4)*0.07)),IF(AND(H178&gt;=$AB$20,H178&lt;=$AC$20),$AD$20,IF(AND(H178&gt;=$AB$21,H178&lt;=$AC$21),$AD$21,IF(AND(H178&gt;=$AB$22,H178&lt;=$AC$22),$AD$22,IF(AND(H178&gt;=$AB$23,H178&lt;=$AC$23),$AD$23,IF(AND(H178&gt;=$AB$24,H178&lt;=$AC$24),$AD$24,IF(H178&gt;=$AB$25,$AD$25,IF(H178="NO ISEE",$AD$25,$AD$25)))))))))</f>
        <v>500</v>
      </c>
      <c r="Y178" s="4">
        <f t="shared" ref="Y178:Y209" si="23">IF(AND(H178&gt;=$AB$4,H178&lt;=$AC$4),$AD$4,IF(AND(H178&gt;=$AB$5,H178&lt;=$AC$5),((H178-$AC$4)*0.07),IF(AND(H178&gt;=$AB$6,H178&lt;=$AC$6),$AD$6,IF(AND(H178&gt;=$AB$7,H178&lt;=$AC$7),$AD$7,IF(AND(H178&gt;=$AB$8,H178&lt;=$AC$8),$AD$8,IF(AND(H178&gt;=$AB$9,H178&lt;=$AC$9),$AD$9,IF(AND(H178&gt;=$AB$10,H178&lt;=$AC$10),$AD$10,IF(H178&gt;=$AB$11,$AD$11,IF(H178="NO ISEE",$AD$11,$AD$11)))))))))</f>
        <v>490</v>
      </c>
    </row>
    <row r="179" spans="5:25" ht="21.6" customHeight="1" x14ac:dyDescent="0.25">
      <c r="E179" s="57"/>
      <c r="F179" s="30"/>
      <c r="G179" s="30"/>
      <c r="H179" s="1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7"/>
      <c r="V179" s="1">
        <f t="shared" si="21"/>
        <v>500</v>
      </c>
      <c r="W179" s="1">
        <f t="shared" si="17"/>
        <v>500</v>
      </c>
      <c r="X179" s="4">
        <f t="shared" si="22"/>
        <v>500</v>
      </c>
      <c r="Y179" s="4">
        <f t="shared" si="23"/>
        <v>490</v>
      </c>
    </row>
    <row r="180" spans="5:25" ht="21.6" customHeight="1" x14ac:dyDescent="0.25">
      <c r="E180" s="57"/>
      <c r="F180" s="30"/>
      <c r="G180" s="30"/>
      <c r="H180" s="1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7"/>
      <c r="V180" s="1">
        <f t="shared" si="21"/>
        <v>500</v>
      </c>
      <c r="W180" s="1">
        <f t="shared" si="17"/>
        <v>500</v>
      </c>
      <c r="X180" s="4">
        <f t="shared" si="22"/>
        <v>500</v>
      </c>
      <c r="Y180" s="4">
        <f t="shared" si="23"/>
        <v>490</v>
      </c>
    </row>
    <row r="181" spans="5:25" ht="21.6" customHeight="1" x14ac:dyDescent="0.25">
      <c r="E181" s="57"/>
      <c r="F181" s="30"/>
      <c r="G181" s="30"/>
      <c r="H181" s="1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7"/>
      <c r="V181" s="1">
        <f t="shared" si="21"/>
        <v>500</v>
      </c>
      <c r="W181" s="1">
        <f t="shared" si="17"/>
        <v>500</v>
      </c>
      <c r="X181" s="4">
        <f t="shared" si="22"/>
        <v>500</v>
      </c>
      <c r="Y181" s="4">
        <f t="shared" si="23"/>
        <v>490</v>
      </c>
    </row>
    <row r="182" spans="5:25" ht="21.6" customHeight="1" x14ac:dyDescent="0.25">
      <c r="E182" s="57"/>
      <c r="F182" s="30"/>
      <c r="G182" s="30"/>
      <c r="H182" s="1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7"/>
      <c r="V182" s="1">
        <f t="shared" si="21"/>
        <v>500</v>
      </c>
      <c r="W182" s="1">
        <f t="shared" si="17"/>
        <v>500</v>
      </c>
      <c r="X182" s="4">
        <f t="shared" si="22"/>
        <v>500</v>
      </c>
      <c r="Y182" s="4">
        <f t="shared" si="23"/>
        <v>490</v>
      </c>
    </row>
    <row r="183" spans="5:25" ht="21.6" customHeight="1" x14ac:dyDescent="0.25">
      <c r="E183" s="57"/>
      <c r="F183" s="30"/>
      <c r="G183" s="30"/>
      <c r="H183" s="1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7"/>
      <c r="V183" s="1">
        <f t="shared" si="21"/>
        <v>500</v>
      </c>
      <c r="W183" s="1">
        <f t="shared" si="17"/>
        <v>500</v>
      </c>
      <c r="X183" s="4">
        <f t="shared" si="22"/>
        <v>500</v>
      </c>
      <c r="Y183" s="4">
        <f t="shared" si="23"/>
        <v>490</v>
      </c>
    </row>
    <row r="184" spans="5:25" ht="21.6" customHeight="1" x14ac:dyDescent="0.25">
      <c r="E184" s="57"/>
      <c r="F184" s="30"/>
      <c r="G184" s="30"/>
      <c r="H184" s="1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7"/>
      <c r="V184" s="1">
        <f t="shared" si="21"/>
        <v>500</v>
      </c>
      <c r="W184" s="1">
        <f t="shared" si="17"/>
        <v>500</v>
      </c>
      <c r="X184" s="4">
        <f t="shared" si="22"/>
        <v>500</v>
      </c>
      <c r="Y184" s="4">
        <f t="shared" si="23"/>
        <v>490</v>
      </c>
    </row>
    <row r="185" spans="5:25" ht="21.6" customHeight="1" x14ac:dyDescent="0.25">
      <c r="E185" s="57"/>
      <c r="F185" s="30"/>
      <c r="G185" s="30"/>
      <c r="H185" s="1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7"/>
      <c r="V185" s="1">
        <f t="shared" si="21"/>
        <v>500</v>
      </c>
      <c r="W185" s="1">
        <f t="shared" si="17"/>
        <v>500</v>
      </c>
      <c r="X185" s="4">
        <f t="shared" si="22"/>
        <v>500</v>
      </c>
      <c r="Y185" s="4">
        <f t="shared" si="23"/>
        <v>490</v>
      </c>
    </row>
    <row r="186" spans="5:25" ht="21.6" customHeight="1" x14ac:dyDescent="0.25">
      <c r="E186" s="57"/>
      <c r="F186" s="30"/>
      <c r="G186" s="30"/>
      <c r="H186" s="1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7"/>
      <c r="V186" s="1">
        <f t="shared" si="21"/>
        <v>500</v>
      </c>
      <c r="W186" s="1">
        <f t="shared" si="17"/>
        <v>500</v>
      </c>
      <c r="X186" s="4">
        <f t="shared" si="22"/>
        <v>500</v>
      </c>
      <c r="Y186" s="4">
        <f t="shared" si="23"/>
        <v>490</v>
      </c>
    </row>
    <row r="187" spans="5:25" ht="21.6" customHeight="1" x14ac:dyDescent="0.25">
      <c r="E187" s="57"/>
      <c r="F187" s="30"/>
      <c r="G187" s="30"/>
      <c r="H187" s="1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7"/>
      <c r="V187" s="1">
        <f t="shared" si="21"/>
        <v>500</v>
      </c>
      <c r="W187" s="1">
        <f t="shared" si="17"/>
        <v>500</v>
      </c>
      <c r="X187" s="4">
        <f t="shared" si="22"/>
        <v>500</v>
      </c>
      <c r="Y187" s="4">
        <f t="shared" si="23"/>
        <v>490</v>
      </c>
    </row>
    <row r="188" spans="5:25" ht="21.6" customHeight="1" x14ac:dyDescent="0.25">
      <c r="E188" s="57"/>
      <c r="F188" s="30"/>
      <c r="G188" s="30"/>
      <c r="H188" s="1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7"/>
      <c r="V188" s="1">
        <f t="shared" si="21"/>
        <v>500</v>
      </c>
      <c r="W188" s="1">
        <f t="shared" si="17"/>
        <v>500</v>
      </c>
      <c r="X188" s="4">
        <f t="shared" si="22"/>
        <v>500</v>
      </c>
      <c r="Y188" s="4">
        <f t="shared" si="23"/>
        <v>490</v>
      </c>
    </row>
    <row r="189" spans="5:25" ht="21.6" customHeight="1" x14ac:dyDescent="0.25">
      <c r="E189" s="57"/>
      <c r="F189" s="30"/>
      <c r="G189" s="30"/>
      <c r="H189" s="1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7"/>
      <c r="V189" s="1">
        <f t="shared" si="21"/>
        <v>500</v>
      </c>
      <c r="W189" s="1">
        <f t="shared" si="17"/>
        <v>500</v>
      </c>
      <c r="X189" s="4">
        <f t="shared" si="22"/>
        <v>500</v>
      </c>
      <c r="Y189" s="4">
        <f t="shared" si="23"/>
        <v>490</v>
      </c>
    </row>
    <row r="190" spans="5:25" ht="21.6" customHeight="1" x14ac:dyDescent="0.25">
      <c r="E190" s="57"/>
      <c r="F190" s="30"/>
      <c r="G190" s="30"/>
      <c r="H190" s="1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7"/>
      <c r="V190" s="1">
        <f t="shared" si="21"/>
        <v>500</v>
      </c>
      <c r="W190" s="1">
        <f t="shared" si="17"/>
        <v>500</v>
      </c>
      <c r="X190" s="4">
        <f t="shared" si="22"/>
        <v>500</v>
      </c>
      <c r="Y190" s="4">
        <f t="shared" si="23"/>
        <v>490</v>
      </c>
    </row>
    <row r="191" spans="5:25" ht="21.6" customHeight="1" x14ac:dyDescent="0.25">
      <c r="E191" s="57"/>
      <c r="F191" s="30"/>
      <c r="G191" s="30"/>
      <c r="H191" s="1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7"/>
      <c r="V191" s="1">
        <f t="shared" si="21"/>
        <v>500</v>
      </c>
      <c r="W191" s="1">
        <f t="shared" si="17"/>
        <v>500</v>
      </c>
      <c r="X191" s="4">
        <f t="shared" si="22"/>
        <v>500</v>
      </c>
      <c r="Y191" s="4">
        <f t="shared" si="23"/>
        <v>490</v>
      </c>
    </row>
    <row r="192" spans="5:25" ht="21.6" customHeight="1" x14ac:dyDescent="0.25">
      <c r="E192" s="57"/>
      <c r="F192" s="30"/>
      <c r="G192" s="30"/>
      <c r="H192" s="1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7"/>
      <c r="V192" s="1">
        <f t="shared" si="21"/>
        <v>500</v>
      </c>
      <c r="W192" s="1">
        <f t="shared" si="17"/>
        <v>500</v>
      </c>
      <c r="X192" s="4">
        <f t="shared" si="22"/>
        <v>500</v>
      </c>
      <c r="Y192" s="4">
        <f t="shared" si="23"/>
        <v>490</v>
      </c>
    </row>
    <row r="193" spans="5:25" ht="21.6" customHeight="1" x14ac:dyDescent="0.25">
      <c r="E193" s="24"/>
      <c r="F193" s="7"/>
      <c r="G193" s="7"/>
      <c r="H193" s="7"/>
      <c r="I193" s="7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7"/>
      <c r="V193" s="7">
        <f t="shared" si="21"/>
        <v>500</v>
      </c>
      <c r="W193" s="1">
        <f t="shared" si="17"/>
        <v>500</v>
      </c>
      <c r="X193" s="4">
        <f t="shared" si="22"/>
        <v>500</v>
      </c>
      <c r="Y193" s="4">
        <f t="shared" si="23"/>
        <v>490</v>
      </c>
    </row>
    <row r="194" spans="5:25" ht="21.6" customHeight="1" x14ac:dyDescent="0.25">
      <c r="E194" s="57"/>
      <c r="F194" s="30"/>
      <c r="G194" s="30"/>
      <c r="H194" s="1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7"/>
      <c r="V194" s="1">
        <f t="shared" si="21"/>
        <v>500</v>
      </c>
      <c r="W194" s="1">
        <f t="shared" si="17"/>
        <v>500</v>
      </c>
      <c r="X194" s="4">
        <f t="shared" si="22"/>
        <v>500</v>
      </c>
      <c r="Y194" s="4">
        <f t="shared" si="23"/>
        <v>490</v>
      </c>
    </row>
    <row r="195" spans="5:25" s="56" customFormat="1" ht="21.6" customHeight="1" x14ac:dyDescent="0.25">
      <c r="F195" s="7"/>
      <c r="G195" s="7"/>
      <c r="H195" s="10"/>
      <c r="I195" s="7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7"/>
      <c r="V195" s="10">
        <f t="shared" si="21"/>
        <v>500</v>
      </c>
      <c r="W195" s="10">
        <f t="shared" si="17"/>
        <v>500</v>
      </c>
      <c r="X195" s="7">
        <f t="shared" si="22"/>
        <v>500</v>
      </c>
      <c r="Y195" s="7">
        <f t="shared" si="23"/>
        <v>490</v>
      </c>
    </row>
    <row r="196" spans="5:25" s="5" customFormat="1" ht="21.6" customHeight="1" x14ac:dyDescent="0.25">
      <c r="E196" s="56"/>
      <c r="F196" s="7"/>
      <c r="G196" s="7"/>
      <c r="H196" s="10"/>
      <c r="I196" s="7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7"/>
      <c r="V196" s="10">
        <f t="shared" si="21"/>
        <v>500</v>
      </c>
      <c r="W196" s="10">
        <f t="shared" si="17"/>
        <v>500</v>
      </c>
      <c r="X196" s="3">
        <f t="shared" si="22"/>
        <v>500</v>
      </c>
      <c r="Y196" s="3">
        <f t="shared" si="23"/>
        <v>490</v>
      </c>
    </row>
    <row r="197" spans="5:25" s="5" customFormat="1" ht="21.6" customHeight="1" x14ac:dyDescent="0.25">
      <c r="E197" s="56"/>
      <c r="F197" s="7"/>
      <c r="G197" s="7"/>
      <c r="H197" s="10"/>
      <c r="I197" s="7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7"/>
      <c r="V197" s="10">
        <f t="shared" si="21"/>
        <v>500</v>
      </c>
      <c r="W197" s="10">
        <f t="shared" ref="W197:W199" si="24">IF(X197&lt;200,200,X197)</f>
        <v>500</v>
      </c>
      <c r="X197" s="3">
        <f t="shared" si="22"/>
        <v>500</v>
      </c>
      <c r="Y197" s="3">
        <f t="shared" si="23"/>
        <v>490</v>
      </c>
    </row>
    <row r="198" spans="5:25" ht="21.6" customHeight="1" x14ac:dyDescent="0.25">
      <c r="E198" s="57"/>
      <c r="F198" s="30"/>
      <c r="G198" s="30"/>
      <c r="H198" s="1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7"/>
      <c r="V198" s="1">
        <f t="shared" si="21"/>
        <v>500</v>
      </c>
      <c r="W198" s="1">
        <f t="shared" si="24"/>
        <v>500</v>
      </c>
      <c r="X198" s="4">
        <f t="shared" si="22"/>
        <v>500</v>
      </c>
      <c r="Y198" s="4">
        <f t="shared" si="23"/>
        <v>490</v>
      </c>
    </row>
    <row r="199" spans="5:25" ht="21.6" customHeight="1" x14ac:dyDescent="0.25">
      <c r="E199" s="56"/>
      <c r="F199" s="7"/>
      <c r="G199" s="7"/>
      <c r="H199" s="10"/>
      <c r="I199" s="7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7"/>
      <c r="V199" s="1">
        <f t="shared" si="21"/>
        <v>500</v>
      </c>
      <c r="W199" s="1">
        <f t="shared" si="24"/>
        <v>500</v>
      </c>
      <c r="X199" s="4">
        <f t="shared" si="22"/>
        <v>500</v>
      </c>
      <c r="Y199" s="4">
        <f t="shared" si="23"/>
        <v>490</v>
      </c>
    </row>
    <row r="200" spans="5:25" ht="21.6" customHeight="1" x14ac:dyDescent="0.25">
      <c r="E200" s="56"/>
      <c r="F200" s="7"/>
      <c r="G200" s="7"/>
      <c r="H200" s="10"/>
      <c r="I200" s="7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7"/>
      <c r="V200" s="1">
        <f t="shared" si="21"/>
        <v>500</v>
      </c>
      <c r="W200" s="1">
        <f t="shared" ref="W200:W223" si="25">IF(X200&lt;200,200,X200)</f>
        <v>500</v>
      </c>
      <c r="X200" s="4">
        <f t="shared" si="22"/>
        <v>500</v>
      </c>
      <c r="Y200" s="4">
        <f t="shared" si="23"/>
        <v>490</v>
      </c>
    </row>
    <row r="201" spans="5:25" ht="21.6" customHeight="1" x14ac:dyDescent="0.25">
      <c r="E201" s="56"/>
      <c r="F201" s="7"/>
      <c r="G201" s="7"/>
      <c r="H201" s="10"/>
      <c r="I201" s="7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7"/>
      <c r="V201" s="1">
        <f t="shared" si="21"/>
        <v>500</v>
      </c>
      <c r="W201" s="1">
        <f t="shared" si="25"/>
        <v>500</v>
      </c>
      <c r="X201" s="4">
        <f t="shared" si="22"/>
        <v>500</v>
      </c>
      <c r="Y201" s="4">
        <f t="shared" si="23"/>
        <v>490</v>
      </c>
    </row>
    <row r="202" spans="5:25" ht="21.6" customHeight="1" x14ac:dyDescent="0.25">
      <c r="E202" s="62"/>
      <c r="F202" s="30"/>
      <c r="G202" s="30"/>
      <c r="H202" s="1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7"/>
      <c r="V202" s="1">
        <f t="shared" si="21"/>
        <v>500</v>
      </c>
      <c r="W202" s="1">
        <f t="shared" si="25"/>
        <v>500</v>
      </c>
      <c r="X202" s="4">
        <f t="shared" si="22"/>
        <v>500</v>
      </c>
      <c r="Y202" s="4">
        <f t="shared" si="23"/>
        <v>490</v>
      </c>
    </row>
    <row r="203" spans="5:25" ht="21.6" customHeight="1" x14ac:dyDescent="0.25">
      <c r="E203" s="63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7"/>
      <c r="V203" s="1">
        <f t="shared" si="21"/>
        <v>500</v>
      </c>
      <c r="W203" s="1">
        <f t="shared" si="25"/>
        <v>500</v>
      </c>
      <c r="X203" s="4">
        <f t="shared" si="22"/>
        <v>500</v>
      </c>
      <c r="Y203" s="4">
        <f t="shared" si="23"/>
        <v>490</v>
      </c>
    </row>
    <row r="204" spans="5:25" ht="21.6" customHeight="1" x14ac:dyDescent="0.25">
      <c r="E204" s="63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7"/>
      <c r="V204" s="1">
        <f t="shared" si="21"/>
        <v>500</v>
      </c>
      <c r="W204" s="1">
        <f t="shared" si="25"/>
        <v>500</v>
      </c>
      <c r="X204" s="4">
        <f t="shared" si="22"/>
        <v>500</v>
      </c>
      <c r="Y204" s="4">
        <f t="shared" si="23"/>
        <v>490</v>
      </c>
    </row>
    <row r="205" spans="5:25" ht="21.6" customHeight="1" x14ac:dyDescent="0.25">
      <c r="E205" s="63"/>
      <c r="F205" s="30"/>
      <c r="G205" s="30"/>
      <c r="H205" s="1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7"/>
      <c r="V205" s="1">
        <f t="shared" si="21"/>
        <v>500</v>
      </c>
      <c r="W205" s="1">
        <f t="shared" si="25"/>
        <v>500</v>
      </c>
      <c r="X205" s="4">
        <f t="shared" si="22"/>
        <v>500</v>
      </c>
      <c r="Y205" s="4">
        <f t="shared" si="23"/>
        <v>490</v>
      </c>
    </row>
    <row r="206" spans="5:25" ht="21.6" customHeight="1" x14ac:dyDescent="0.25">
      <c r="E206" s="63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7"/>
      <c r="V206" s="1">
        <f t="shared" si="21"/>
        <v>500</v>
      </c>
      <c r="W206" s="1">
        <f t="shared" si="25"/>
        <v>500</v>
      </c>
      <c r="X206" s="4">
        <f t="shared" si="22"/>
        <v>500</v>
      </c>
      <c r="Y206" s="4">
        <f t="shared" si="23"/>
        <v>490</v>
      </c>
    </row>
    <row r="207" spans="5:25" ht="21.6" customHeight="1" x14ac:dyDescent="0.25">
      <c r="E207" s="63"/>
      <c r="F207" s="30"/>
      <c r="G207" s="30"/>
      <c r="H207" s="6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7"/>
      <c r="V207" s="1">
        <f t="shared" si="21"/>
        <v>500</v>
      </c>
      <c r="W207" s="1">
        <f t="shared" si="25"/>
        <v>500</v>
      </c>
      <c r="X207" s="4">
        <f t="shared" si="22"/>
        <v>500</v>
      </c>
      <c r="Y207" s="4">
        <f t="shared" si="23"/>
        <v>490</v>
      </c>
    </row>
    <row r="208" spans="5:25" ht="21.6" customHeight="1" x14ac:dyDescent="0.25">
      <c r="E208" s="63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7"/>
      <c r="V208" s="1">
        <f t="shared" si="21"/>
        <v>500</v>
      </c>
      <c r="W208" s="1">
        <f t="shared" si="25"/>
        <v>500</v>
      </c>
      <c r="X208" s="4">
        <f t="shared" si="22"/>
        <v>500</v>
      </c>
      <c r="Y208" s="4">
        <f t="shared" si="23"/>
        <v>490</v>
      </c>
    </row>
    <row r="209" spans="5:25" ht="21.6" customHeight="1" x14ac:dyDescent="0.25">
      <c r="E209" s="63"/>
      <c r="F209" s="30"/>
      <c r="G209" s="30"/>
      <c r="H209" s="6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7"/>
      <c r="V209" s="1">
        <f t="shared" si="21"/>
        <v>500</v>
      </c>
      <c r="W209" s="1">
        <f t="shared" si="25"/>
        <v>500</v>
      </c>
      <c r="X209" s="4">
        <f t="shared" si="22"/>
        <v>500</v>
      </c>
      <c r="Y209" s="4">
        <f t="shared" si="23"/>
        <v>490</v>
      </c>
    </row>
    <row r="210" spans="5:25" ht="21.6" customHeight="1" x14ac:dyDescent="0.25">
      <c r="E210" s="63"/>
      <c r="F210" s="30"/>
      <c r="G210" s="30"/>
      <c r="H210" s="6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7"/>
      <c r="V210" s="1">
        <f t="shared" ref="V210:V241" si="26">IF(AND(F210=1,G210="IN CORSO"),Y210,IF(AND(F210=2,I210&gt;=10,G210="IN CORSO"),Y210,IF(AND(F210=3,G210="IN CORSO",I210&gt;=25),Y210,IF(AND(F210=1,G210="FUORI CORSO",I210&gt;=25),Y210,W210))))</f>
        <v>500</v>
      </c>
      <c r="W210" s="1">
        <f t="shared" si="25"/>
        <v>500</v>
      </c>
      <c r="X210" s="4">
        <f t="shared" ref="X210:X241" si="27">IF(AND(H210&gt;=$AB$18,H210&lt;=$AC$18),$AD$18,IF(AND(H210&gt;=$AB$19,H210&lt;=$AC$19),(((H210-$AC$4)*0.07)+0.5*((H210-$AC$4)*0.07)),IF(AND(H210&gt;=$AB$20,H210&lt;=$AC$20),$AD$20,IF(AND(H210&gt;=$AB$21,H210&lt;=$AC$21),$AD$21,IF(AND(H210&gt;=$AB$22,H210&lt;=$AC$22),$AD$22,IF(AND(H210&gt;=$AB$23,H210&lt;=$AC$23),$AD$23,IF(AND(H210&gt;=$AB$24,H210&lt;=$AC$24),$AD$24,IF(H210&gt;=$AB$25,$AD$25,IF(H210="NO ISEE",$AD$25,$AD$25)))))))))</f>
        <v>500</v>
      </c>
      <c r="Y210" s="4">
        <f t="shared" ref="Y210:Y241" si="28">IF(AND(H210&gt;=$AB$4,H210&lt;=$AC$4),$AD$4,IF(AND(H210&gt;=$AB$5,H210&lt;=$AC$5),((H210-$AC$4)*0.07),IF(AND(H210&gt;=$AB$6,H210&lt;=$AC$6),$AD$6,IF(AND(H210&gt;=$AB$7,H210&lt;=$AC$7),$AD$7,IF(AND(H210&gt;=$AB$8,H210&lt;=$AC$8),$AD$8,IF(AND(H210&gt;=$AB$9,H210&lt;=$AC$9),$AD$9,IF(AND(H210&gt;=$AB$10,H210&lt;=$AC$10),$AD$10,IF(H210&gt;=$AB$11,$AD$11,IF(H210="NO ISEE",$AD$11,$AD$11)))))))))</f>
        <v>490</v>
      </c>
    </row>
    <row r="211" spans="5:25" ht="21.6" customHeight="1" x14ac:dyDescent="0.25">
      <c r="E211" s="63"/>
      <c r="F211" s="30"/>
      <c r="G211" s="30"/>
      <c r="H211" s="6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7"/>
      <c r="V211" s="1">
        <f t="shared" si="26"/>
        <v>500</v>
      </c>
      <c r="W211" s="1">
        <f t="shared" si="25"/>
        <v>500</v>
      </c>
      <c r="X211" s="4">
        <f t="shared" si="27"/>
        <v>500</v>
      </c>
      <c r="Y211" s="4">
        <f t="shared" si="28"/>
        <v>490</v>
      </c>
    </row>
    <row r="212" spans="5:25" ht="21.6" customHeight="1" x14ac:dyDescent="0.25">
      <c r="E212" s="63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7"/>
      <c r="V212" s="1">
        <f t="shared" si="26"/>
        <v>500</v>
      </c>
      <c r="W212" s="1">
        <f t="shared" si="25"/>
        <v>500</v>
      </c>
      <c r="X212" s="4">
        <f t="shared" si="27"/>
        <v>500</v>
      </c>
      <c r="Y212" s="4">
        <f t="shared" si="28"/>
        <v>490</v>
      </c>
    </row>
    <row r="213" spans="5:25" ht="21.6" customHeight="1" x14ac:dyDescent="0.25">
      <c r="E213" s="63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7"/>
      <c r="V213" s="1">
        <f t="shared" si="26"/>
        <v>500</v>
      </c>
      <c r="W213" s="1">
        <f t="shared" si="25"/>
        <v>500</v>
      </c>
      <c r="X213" s="4">
        <f t="shared" si="27"/>
        <v>500</v>
      </c>
      <c r="Y213" s="4">
        <f t="shared" si="28"/>
        <v>490</v>
      </c>
    </row>
    <row r="214" spans="5:25" ht="21.6" customHeight="1" x14ac:dyDescent="0.25">
      <c r="E214" s="63"/>
      <c r="F214" s="30"/>
      <c r="G214" s="30"/>
      <c r="H214" s="6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7"/>
      <c r="V214" s="1">
        <f t="shared" si="26"/>
        <v>500</v>
      </c>
      <c r="W214" s="1">
        <f t="shared" si="25"/>
        <v>500</v>
      </c>
      <c r="X214" s="4">
        <f t="shared" si="27"/>
        <v>500</v>
      </c>
      <c r="Y214" s="4">
        <f t="shared" si="28"/>
        <v>490</v>
      </c>
    </row>
    <row r="215" spans="5:25" ht="21.6" customHeight="1" x14ac:dyDescent="0.25">
      <c r="E215" s="63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7"/>
      <c r="V215" s="1">
        <f t="shared" si="26"/>
        <v>500</v>
      </c>
      <c r="W215" s="1">
        <f t="shared" si="25"/>
        <v>500</v>
      </c>
      <c r="X215" s="4">
        <f t="shared" si="27"/>
        <v>500</v>
      </c>
      <c r="Y215" s="4">
        <f t="shared" si="28"/>
        <v>490</v>
      </c>
    </row>
    <row r="216" spans="5:25" ht="21.6" customHeight="1" x14ac:dyDescent="0.25">
      <c r="E216" s="63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7"/>
      <c r="V216" s="1">
        <f t="shared" si="26"/>
        <v>500</v>
      </c>
      <c r="W216" s="1">
        <f t="shared" si="25"/>
        <v>500</v>
      </c>
      <c r="X216" s="4">
        <f t="shared" si="27"/>
        <v>500</v>
      </c>
      <c r="Y216" s="4">
        <f t="shared" si="28"/>
        <v>490</v>
      </c>
    </row>
    <row r="217" spans="5:25" ht="21.6" customHeight="1" x14ac:dyDescent="0.25">
      <c r="E217" s="63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7"/>
      <c r="V217" s="1">
        <f t="shared" si="26"/>
        <v>500</v>
      </c>
      <c r="W217" s="1">
        <f t="shared" si="25"/>
        <v>500</v>
      </c>
      <c r="X217" s="4">
        <f t="shared" si="27"/>
        <v>500</v>
      </c>
      <c r="Y217" s="4">
        <f t="shared" si="28"/>
        <v>490</v>
      </c>
    </row>
    <row r="218" spans="5:25" ht="21.6" customHeight="1" x14ac:dyDescent="0.25">
      <c r="E218" s="63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7"/>
      <c r="V218" s="1">
        <f t="shared" si="26"/>
        <v>500</v>
      </c>
      <c r="W218" s="1">
        <f t="shared" si="25"/>
        <v>500</v>
      </c>
      <c r="X218" s="4">
        <f t="shared" si="27"/>
        <v>500</v>
      </c>
      <c r="Y218" s="4">
        <f t="shared" si="28"/>
        <v>490</v>
      </c>
    </row>
    <row r="219" spans="5:25" ht="21.6" customHeight="1" x14ac:dyDescent="0.25">
      <c r="E219" s="63"/>
      <c r="F219" s="30"/>
      <c r="G219" s="30"/>
      <c r="H219" s="6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7"/>
      <c r="V219" s="1">
        <f t="shared" si="26"/>
        <v>500</v>
      </c>
      <c r="W219" s="1">
        <f t="shared" si="25"/>
        <v>500</v>
      </c>
      <c r="X219" s="4">
        <f t="shared" si="27"/>
        <v>500</v>
      </c>
      <c r="Y219" s="4">
        <f t="shared" si="28"/>
        <v>490</v>
      </c>
    </row>
    <row r="220" spans="5:25" ht="21.6" customHeight="1" x14ac:dyDescent="0.25">
      <c r="E220" s="63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7"/>
      <c r="V220" s="1">
        <f t="shared" si="26"/>
        <v>500</v>
      </c>
      <c r="W220" s="1">
        <f t="shared" si="25"/>
        <v>500</v>
      </c>
      <c r="X220" s="4">
        <f t="shared" si="27"/>
        <v>500</v>
      </c>
      <c r="Y220" s="4">
        <f t="shared" si="28"/>
        <v>490</v>
      </c>
    </row>
    <row r="221" spans="5:25" ht="21.6" customHeight="1" x14ac:dyDescent="0.25">
      <c r="E221" s="63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7"/>
      <c r="V221" s="1">
        <f t="shared" si="26"/>
        <v>500</v>
      </c>
      <c r="W221" s="1">
        <f t="shared" si="25"/>
        <v>500</v>
      </c>
      <c r="X221" s="4">
        <f t="shared" si="27"/>
        <v>500</v>
      </c>
      <c r="Y221" s="4">
        <f t="shared" si="28"/>
        <v>490</v>
      </c>
    </row>
    <row r="222" spans="5:25" ht="21.6" customHeight="1" x14ac:dyDescent="0.25">
      <c r="E222" s="63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7"/>
      <c r="V222" s="1">
        <f t="shared" si="26"/>
        <v>500</v>
      </c>
      <c r="W222" s="1">
        <f t="shared" si="25"/>
        <v>500</v>
      </c>
      <c r="X222" s="4">
        <f t="shared" si="27"/>
        <v>500</v>
      </c>
      <c r="Y222" s="4">
        <f t="shared" si="28"/>
        <v>490</v>
      </c>
    </row>
    <row r="223" spans="5:25" ht="21.6" customHeight="1" x14ac:dyDescent="0.25">
      <c r="E223" s="63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7"/>
      <c r="V223" s="1">
        <f t="shared" si="26"/>
        <v>500</v>
      </c>
      <c r="W223" s="1">
        <f t="shared" si="25"/>
        <v>500</v>
      </c>
      <c r="X223" s="4">
        <f t="shared" si="27"/>
        <v>500</v>
      </c>
      <c r="Y223" s="4">
        <f t="shared" si="28"/>
        <v>490</v>
      </c>
    </row>
    <row r="224" spans="5:25" ht="21.6" customHeight="1" x14ac:dyDescent="0.25">
      <c r="E224" s="63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7"/>
      <c r="V224" s="1">
        <f t="shared" si="26"/>
        <v>500</v>
      </c>
      <c r="W224" s="1">
        <f t="shared" ref="W224:W255" si="29">IF(X224&lt;200,200,X224)</f>
        <v>500</v>
      </c>
      <c r="X224" s="4">
        <f t="shared" si="27"/>
        <v>500</v>
      </c>
      <c r="Y224" s="4">
        <f t="shared" si="28"/>
        <v>490</v>
      </c>
    </row>
    <row r="225" spans="5:25" ht="21.6" customHeight="1" x14ac:dyDescent="0.25">
      <c r="E225" s="63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7"/>
      <c r="V225" s="1">
        <f t="shared" si="26"/>
        <v>500</v>
      </c>
      <c r="W225" s="1">
        <f t="shared" si="29"/>
        <v>500</v>
      </c>
      <c r="X225" s="4">
        <f t="shared" si="27"/>
        <v>500</v>
      </c>
      <c r="Y225" s="4">
        <f t="shared" si="28"/>
        <v>490</v>
      </c>
    </row>
    <row r="226" spans="5:25" ht="21.6" customHeight="1" x14ac:dyDescent="0.25">
      <c r="E226" s="63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7"/>
      <c r="V226" s="1">
        <f t="shared" si="26"/>
        <v>500</v>
      </c>
      <c r="W226" s="1">
        <f t="shared" si="29"/>
        <v>500</v>
      </c>
      <c r="X226" s="4">
        <f t="shared" si="27"/>
        <v>500</v>
      </c>
      <c r="Y226" s="4">
        <f t="shared" si="28"/>
        <v>490</v>
      </c>
    </row>
    <row r="227" spans="5:25" ht="21.6" customHeight="1" x14ac:dyDescent="0.25">
      <c r="E227" s="63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7"/>
      <c r="V227" s="1">
        <f t="shared" si="26"/>
        <v>500</v>
      </c>
      <c r="W227" s="1">
        <f t="shared" si="29"/>
        <v>500</v>
      </c>
      <c r="X227" s="4">
        <f t="shared" si="27"/>
        <v>500</v>
      </c>
      <c r="Y227" s="4">
        <f t="shared" si="28"/>
        <v>490</v>
      </c>
    </row>
    <row r="228" spans="5:25" ht="21.6" customHeight="1" x14ac:dyDescent="0.25">
      <c r="E228" s="63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7"/>
      <c r="V228" s="1">
        <f t="shared" si="26"/>
        <v>500</v>
      </c>
      <c r="W228" s="1">
        <f t="shared" si="29"/>
        <v>500</v>
      </c>
      <c r="X228" s="4">
        <f t="shared" si="27"/>
        <v>500</v>
      </c>
      <c r="Y228" s="4">
        <f t="shared" si="28"/>
        <v>490</v>
      </c>
    </row>
    <row r="229" spans="5:25" ht="21.6" customHeight="1" x14ac:dyDescent="0.25">
      <c r="E229" s="63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7"/>
      <c r="V229" s="1">
        <f t="shared" si="26"/>
        <v>500</v>
      </c>
      <c r="W229" s="1">
        <f t="shared" si="29"/>
        <v>500</v>
      </c>
      <c r="X229" s="4">
        <f t="shared" si="27"/>
        <v>500</v>
      </c>
      <c r="Y229" s="4">
        <f t="shared" si="28"/>
        <v>490</v>
      </c>
    </row>
    <row r="230" spans="5:25" ht="21.6" customHeight="1" x14ac:dyDescent="0.25">
      <c r="E230" s="63"/>
      <c r="F230" s="30"/>
      <c r="G230" s="30"/>
      <c r="H230" s="6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7"/>
      <c r="V230" s="1">
        <f t="shared" si="26"/>
        <v>500</v>
      </c>
      <c r="W230" s="1">
        <f t="shared" si="29"/>
        <v>500</v>
      </c>
      <c r="X230" s="4">
        <f t="shared" si="27"/>
        <v>500</v>
      </c>
      <c r="Y230" s="4">
        <f t="shared" si="28"/>
        <v>490</v>
      </c>
    </row>
    <row r="231" spans="5:25" ht="21.6" customHeight="1" x14ac:dyDescent="0.25">
      <c r="E231" s="63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7"/>
      <c r="V231" s="1">
        <f t="shared" si="26"/>
        <v>500</v>
      </c>
      <c r="W231" s="1">
        <f t="shared" si="29"/>
        <v>500</v>
      </c>
      <c r="X231" s="4">
        <f t="shared" si="27"/>
        <v>500</v>
      </c>
      <c r="Y231" s="4">
        <f t="shared" si="28"/>
        <v>490</v>
      </c>
    </row>
    <row r="232" spans="5:25" ht="21.6" customHeight="1" x14ac:dyDescent="0.25">
      <c r="E232" s="63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7"/>
      <c r="V232" s="1">
        <f t="shared" si="26"/>
        <v>500</v>
      </c>
      <c r="W232" s="1">
        <f t="shared" si="29"/>
        <v>500</v>
      </c>
      <c r="X232" s="4">
        <f t="shared" si="27"/>
        <v>500</v>
      </c>
      <c r="Y232" s="4">
        <f t="shared" si="28"/>
        <v>490</v>
      </c>
    </row>
    <row r="233" spans="5:25" ht="21.6" customHeight="1" x14ac:dyDescent="0.25">
      <c r="E233" s="63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7"/>
      <c r="V233" s="1">
        <f t="shared" si="26"/>
        <v>500</v>
      </c>
      <c r="W233" s="1">
        <f t="shared" si="29"/>
        <v>500</v>
      </c>
      <c r="X233" s="4">
        <f t="shared" si="27"/>
        <v>500</v>
      </c>
      <c r="Y233" s="4">
        <f t="shared" si="28"/>
        <v>490</v>
      </c>
    </row>
    <row r="234" spans="5:25" ht="21.6" customHeight="1" x14ac:dyDescent="0.25">
      <c r="E234" s="63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7"/>
      <c r="V234" s="1">
        <f t="shared" si="26"/>
        <v>500</v>
      </c>
      <c r="W234" s="1">
        <f t="shared" si="29"/>
        <v>500</v>
      </c>
      <c r="X234" s="4">
        <f t="shared" si="27"/>
        <v>500</v>
      </c>
      <c r="Y234" s="4">
        <f t="shared" si="28"/>
        <v>490</v>
      </c>
    </row>
    <row r="235" spans="5:25" ht="21.6" customHeight="1" x14ac:dyDescent="0.25">
      <c r="E235" s="55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7"/>
      <c r="V235" s="1">
        <f t="shared" si="26"/>
        <v>500</v>
      </c>
      <c r="W235" s="1">
        <f t="shared" si="29"/>
        <v>500</v>
      </c>
      <c r="X235" s="4">
        <f t="shared" si="27"/>
        <v>500</v>
      </c>
      <c r="Y235" s="4">
        <f t="shared" si="28"/>
        <v>490</v>
      </c>
    </row>
    <row r="236" spans="5:25" ht="21.6" customHeight="1" x14ac:dyDescent="0.25">
      <c r="E236" s="55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7"/>
      <c r="V236" s="1">
        <f t="shared" si="26"/>
        <v>500</v>
      </c>
      <c r="W236" s="1">
        <f t="shared" si="29"/>
        <v>500</v>
      </c>
      <c r="X236" s="4">
        <f t="shared" si="27"/>
        <v>500</v>
      </c>
      <c r="Y236" s="4">
        <f t="shared" si="28"/>
        <v>490</v>
      </c>
    </row>
    <row r="237" spans="5:25" ht="21.6" customHeight="1" x14ac:dyDescent="0.25">
      <c r="E237" s="55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7"/>
      <c r="V237" s="1">
        <f t="shared" si="26"/>
        <v>500</v>
      </c>
      <c r="W237" s="1">
        <f t="shared" si="29"/>
        <v>500</v>
      </c>
      <c r="X237" s="4">
        <f t="shared" si="27"/>
        <v>500</v>
      </c>
      <c r="Y237" s="4">
        <f t="shared" si="28"/>
        <v>490</v>
      </c>
    </row>
    <row r="238" spans="5:25" ht="21.6" customHeight="1" x14ac:dyDescent="0.25">
      <c r="E238" s="55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7"/>
      <c r="V238" s="1">
        <f t="shared" si="26"/>
        <v>500</v>
      </c>
      <c r="W238" s="1">
        <f t="shared" si="29"/>
        <v>500</v>
      </c>
      <c r="X238" s="4">
        <f t="shared" si="27"/>
        <v>500</v>
      </c>
      <c r="Y238" s="4">
        <f t="shared" si="28"/>
        <v>490</v>
      </c>
    </row>
    <row r="239" spans="5:25" ht="21.6" customHeight="1" x14ac:dyDescent="0.25">
      <c r="E239" s="55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7"/>
      <c r="V239" s="1">
        <f t="shared" si="26"/>
        <v>500</v>
      </c>
      <c r="W239" s="1">
        <f t="shared" si="29"/>
        <v>500</v>
      </c>
      <c r="X239" s="4">
        <f t="shared" si="27"/>
        <v>500</v>
      </c>
      <c r="Y239" s="4">
        <f t="shared" si="28"/>
        <v>490</v>
      </c>
    </row>
    <row r="240" spans="5:25" ht="21.6" customHeight="1" x14ac:dyDescent="0.25">
      <c r="E240" s="55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7"/>
      <c r="V240" s="1">
        <f t="shared" si="26"/>
        <v>500</v>
      </c>
      <c r="W240" s="1">
        <f t="shared" si="29"/>
        <v>500</v>
      </c>
      <c r="X240" s="4">
        <f t="shared" si="27"/>
        <v>500</v>
      </c>
      <c r="Y240" s="4">
        <f t="shared" si="28"/>
        <v>490</v>
      </c>
    </row>
    <row r="241" spans="5:25" ht="21.6" customHeight="1" x14ac:dyDescent="0.25">
      <c r="E241" s="55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7"/>
      <c r="V241" s="1">
        <f t="shared" si="26"/>
        <v>500</v>
      </c>
      <c r="W241" s="1">
        <f t="shared" si="29"/>
        <v>500</v>
      </c>
      <c r="X241" s="4">
        <f t="shared" si="27"/>
        <v>500</v>
      </c>
      <c r="Y241" s="4">
        <f t="shared" si="28"/>
        <v>490</v>
      </c>
    </row>
    <row r="242" spans="5:25" ht="21.6" customHeight="1" x14ac:dyDescent="0.25">
      <c r="E242" s="55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7"/>
      <c r="V242" s="1">
        <f t="shared" ref="V242:V255" si="30">IF(AND(F242=1,G242="IN CORSO"),Y242,IF(AND(F242=2,I242&gt;=10,G242="IN CORSO"),Y242,IF(AND(F242=3,G242="IN CORSO",I242&gt;=25),Y242,IF(AND(F242=1,G242="FUORI CORSO",I242&gt;=25),Y242,W242))))</f>
        <v>500</v>
      </c>
      <c r="W242" s="1">
        <f t="shared" si="29"/>
        <v>500</v>
      </c>
      <c r="X242" s="4">
        <f t="shared" ref="X242:X255" si="31">IF(AND(H242&gt;=$AB$18,H242&lt;=$AC$18),$AD$18,IF(AND(H242&gt;=$AB$19,H242&lt;=$AC$19),(((H242-$AC$4)*0.07)+0.5*((H242-$AC$4)*0.07)),IF(AND(H242&gt;=$AB$20,H242&lt;=$AC$20),$AD$20,IF(AND(H242&gt;=$AB$21,H242&lt;=$AC$21),$AD$21,IF(AND(H242&gt;=$AB$22,H242&lt;=$AC$22),$AD$22,IF(AND(H242&gt;=$AB$23,H242&lt;=$AC$23),$AD$23,IF(AND(H242&gt;=$AB$24,H242&lt;=$AC$24),$AD$24,IF(H242&gt;=$AB$25,$AD$25,IF(H242="NO ISEE",$AD$25,$AD$25)))))))))</f>
        <v>500</v>
      </c>
      <c r="Y242" s="4">
        <f t="shared" ref="Y242:Y255" si="32">IF(AND(H242&gt;=$AB$4,H242&lt;=$AC$4),$AD$4,IF(AND(H242&gt;=$AB$5,H242&lt;=$AC$5),((H242-$AC$4)*0.07),IF(AND(H242&gt;=$AB$6,H242&lt;=$AC$6),$AD$6,IF(AND(H242&gt;=$AB$7,H242&lt;=$AC$7),$AD$7,IF(AND(H242&gt;=$AB$8,H242&lt;=$AC$8),$AD$8,IF(AND(H242&gt;=$AB$9,H242&lt;=$AC$9),$AD$9,IF(AND(H242&gt;=$AB$10,H242&lt;=$AC$10),$AD$10,IF(H242&gt;=$AB$11,$AD$11,IF(H242="NO ISEE",$AD$11,$AD$11)))))))))</f>
        <v>490</v>
      </c>
    </row>
    <row r="243" spans="5:25" ht="21.6" customHeight="1" x14ac:dyDescent="0.25">
      <c r="E243" s="55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7"/>
      <c r="V243" s="1">
        <f t="shared" si="30"/>
        <v>500</v>
      </c>
      <c r="W243" s="1">
        <f t="shared" si="29"/>
        <v>500</v>
      </c>
      <c r="X243" s="4">
        <f t="shared" si="31"/>
        <v>500</v>
      </c>
      <c r="Y243" s="4">
        <f t="shared" si="32"/>
        <v>490</v>
      </c>
    </row>
    <row r="244" spans="5:25" ht="21.6" customHeight="1" x14ac:dyDescent="0.25">
      <c r="E244" s="55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7"/>
      <c r="V244" s="1">
        <f t="shared" si="30"/>
        <v>500</v>
      </c>
      <c r="W244" s="1">
        <f t="shared" si="29"/>
        <v>500</v>
      </c>
      <c r="X244" s="4">
        <f t="shared" si="31"/>
        <v>500</v>
      </c>
      <c r="Y244" s="4">
        <f t="shared" si="32"/>
        <v>490</v>
      </c>
    </row>
    <row r="245" spans="5:25" ht="21.6" customHeight="1" x14ac:dyDescent="0.25">
      <c r="E245" s="55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7"/>
      <c r="V245" s="1">
        <f t="shared" si="30"/>
        <v>500</v>
      </c>
      <c r="W245" s="1">
        <f t="shared" si="29"/>
        <v>500</v>
      </c>
      <c r="X245" s="4">
        <f t="shared" si="31"/>
        <v>500</v>
      </c>
      <c r="Y245" s="4">
        <f t="shared" si="32"/>
        <v>490</v>
      </c>
    </row>
    <row r="246" spans="5:25" ht="21.6" customHeight="1" x14ac:dyDescent="0.25">
      <c r="E246" s="55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7"/>
      <c r="V246" s="1">
        <f t="shared" si="30"/>
        <v>500</v>
      </c>
      <c r="W246" s="1">
        <f t="shared" si="29"/>
        <v>500</v>
      </c>
      <c r="X246" s="4">
        <f t="shared" si="31"/>
        <v>500</v>
      </c>
      <c r="Y246" s="4">
        <f t="shared" si="32"/>
        <v>490</v>
      </c>
    </row>
    <row r="247" spans="5:25" ht="21.6" customHeight="1" x14ac:dyDescent="0.25">
      <c r="E247" s="55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7"/>
      <c r="V247" s="1">
        <f t="shared" si="30"/>
        <v>500</v>
      </c>
      <c r="W247" s="1">
        <f t="shared" si="29"/>
        <v>500</v>
      </c>
      <c r="X247" s="4">
        <f t="shared" si="31"/>
        <v>500</v>
      </c>
      <c r="Y247" s="4">
        <f t="shared" si="32"/>
        <v>490</v>
      </c>
    </row>
    <row r="248" spans="5:25" ht="21.6" customHeight="1" x14ac:dyDescent="0.25">
      <c r="E248" s="55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7"/>
      <c r="V248" s="1">
        <f t="shared" si="30"/>
        <v>500</v>
      </c>
      <c r="W248" s="1">
        <f t="shared" si="29"/>
        <v>500</v>
      </c>
      <c r="X248" s="4">
        <f t="shared" si="31"/>
        <v>500</v>
      </c>
      <c r="Y248" s="4">
        <f t="shared" si="32"/>
        <v>490</v>
      </c>
    </row>
    <row r="249" spans="5:25" ht="21.6" customHeight="1" x14ac:dyDescent="0.25">
      <c r="E249" s="55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7"/>
      <c r="V249" s="1">
        <f t="shared" si="30"/>
        <v>500</v>
      </c>
      <c r="W249" s="1">
        <f t="shared" si="29"/>
        <v>500</v>
      </c>
      <c r="X249" s="4">
        <f t="shared" si="31"/>
        <v>500</v>
      </c>
      <c r="Y249" s="4">
        <f t="shared" si="32"/>
        <v>490</v>
      </c>
    </row>
    <row r="250" spans="5:25" ht="21.6" customHeight="1" x14ac:dyDescent="0.25">
      <c r="E250" s="55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7"/>
      <c r="V250" s="1">
        <f t="shared" si="30"/>
        <v>500</v>
      </c>
      <c r="W250" s="1">
        <f t="shared" si="29"/>
        <v>500</v>
      </c>
      <c r="X250" s="4">
        <f t="shared" si="31"/>
        <v>500</v>
      </c>
      <c r="Y250" s="4">
        <f t="shared" si="32"/>
        <v>490</v>
      </c>
    </row>
    <row r="251" spans="5:25" ht="21.6" customHeight="1" x14ac:dyDescent="0.25">
      <c r="E251" s="55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7"/>
      <c r="V251" s="1">
        <f t="shared" si="30"/>
        <v>500</v>
      </c>
      <c r="W251" s="1">
        <f t="shared" si="29"/>
        <v>500</v>
      </c>
      <c r="X251" s="4">
        <f t="shared" si="31"/>
        <v>500</v>
      </c>
      <c r="Y251" s="4">
        <f t="shared" si="32"/>
        <v>490</v>
      </c>
    </row>
    <row r="252" spans="5:25" ht="21.6" customHeight="1" x14ac:dyDescent="0.25">
      <c r="E252" s="55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7"/>
      <c r="V252" s="1">
        <f t="shared" si="30"/>
        <v>500</v>
      </c>
      <c r="W252" s="1">
        <f t="shared" si="29"/>
        <v>500</v>
      </c>
      <c r="X252" s="4">
        <f t="shared" si="31"/>
        <v>500</v>
      </c>
      <c r="Y252" s="4">
        <f t="shared" si="32"/>
        <v>490</v>
      </c>
    </row>
    <row r="253" spans="5:25" ht="21.6" customHeight="1" x14ac:dyDescent="0.25">
      <c r="E253" s="55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7"/>
      <c r="V253" s="1">
        <f t="shared" si="30"/>
        <v>500</v>
      </c>
      <c r="W253" s="1">
        <f t="shared" si="29"/>
        <v>500</v>
      </c>
      <c r="X253" s="4">
        <f t="shared" si="31"/>
        <v>500</v>
      </c>
      <c r="Y253" s="4">
        <f t="shared" si="32"/>
        <v>490</v>
      </c>
    </row>
    <row r="254" spans="5:25" ht="21.6" customHeight="1" x14ac:dyDescent="0.25">
      <c r="E254" s="55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7"/>
      <c r="V254" s="1">
        <f t="shared" si="30"/>
        <v>500</v>
      </c>
      <c r="W254" s="1">
        <f t="shared" si="29"/>
        <v>500</v>
      </c>
      <c r="X254" s="4">
        <f t="shared" si="31"/>
        <v>500</v>
      </c>
      <c r="Y254" s="4">
        <f t="shared" si="32"/>
        <v>490</v>
      </c>
    </row>
    <row r="255" spans="5:25" ht="16.899999999999999" customHeight="1" x14ac:dyDescent="0.25">
      <c r="E255" s="55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7"/>
      <c r="V255" s="1">
        <f t="shared" si="30"/>
        <v>500</v>
      </c>
      <c r="W255" s="1">
        <f t="shared" si="29"/>
        <v>500</v>
      </c>
      <c r="X255" s="4">
        <f t="shared" si="31"/>
        <v>500</v>
      </c>
      <c r="Y255" s="4">
        <f t="shared" si="32"/>
        <v>490</v>
      </c>
    </row>
    <row r="256" spans="5:25" ht="16.899999999999999" customHeight="1" x14ac:dyDescent="0.25">
      <c r="E256" s="55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</row>
    <row r="257" spans="5:21" ht="16.899999999999999" customHeight="1" x14ac:dyDescent="0.25">
      <c r="E257" s="55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</row>
  </sheetData>
  <sheetProtection algorithmName="SHA-512" hashValue="vWopAyBi3atqL2DGtaQZ9IU4AMWji6CoeAV4ZUx6BP5XWG+/6IGwrTbMUd/edm8kjMQWQo7ojbg0GH1E16h07w==" saltValue="aTsCO0+sorlI5a3g4VXg5w==" spinCount="100000" sheet="1" objects="1" scenarios="1"/>
  <sortState ref="E3:U26">
    <sortCondition ref="E3"/>
  </sortState>
  <customSheetViews>
    <customSheetView guid="{B566BCC6-C195-41EB-8F3F-318BEF7E6037}" showPageBreaks="1">
      <pane xSplit="1" ySplit="2" topLeftCell="B20" activePane="bottomRight" state="frozen"/>
      <selection pane="bottomRight" activeCell="A3" sqref="A3:A2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1:DN258"/>
  <sheetViews>
    <sheetView topLeftCell="B1" zoomScale="98" zoomScaleNormal="98" workbookViewId="0">
      <selection activeCell="T3" sqref="T3"/>
    </sheetView>
  </sheetViews>
  <sheetFormatPr defaultColWidth="12.28515625" defaultRowHeight="16.149999999999999" customHeight="1" x14ac:dyDescent="0.25"/>
  <cols>
    <col min="1" max="3" width="12.28515625" style="2"/>
    <col min="4" max="4" width="19.85546875" style="64" customWidth="1"/>
    <col min="5" max="5" width="27.7109375" style="64" customWidth="1"/>
    <col min="6" max="6" width="11.7109375" style="4" customWidth="1"/>
    <col min="7" max="8" width="18.7109375" style="4" customWidth="1"/>
    <col min="9" max="9" width="9" style="4" customWidth="1"/>
    <col min="10" max="11" width="9.85546875" style="4" customWidth="1"/>
    <col min="12" max="19" width="2.28515625" style="4" customWidth="1"/>
    <col min="20" max="20" width="20.5703125" style="4" customWidth="1"/>
    <col min="21" max="21" width="16.85546875" style="4" customWidth="1"/>
    <col min="22" max="22" width="12.28515625" style="30"/>
    <col min="23" max="23" width="12.28515625" style="1"/>
    <col min="24" max="28" width="12.28515625" style="4"/>
    <col min="29" max="16384" width="12.28515625" style="2"/>
  </cols>
  <sheetData>
    <row r="1" spans="4:35" s="46" customFormat="1" ht="33.6" customHeight="1" x14ac:dyDescent="0.25">
      <c r="D1" s="49"/>
      <c r="E1" s="45" t="s">
        <v>79</v>
      </c>
      <c r="F1" s="7"/>
      <c r="G1" s="7"/>
      <c r="H1" s="7"/>
      <c r="I1" s="7"/>
      <c r="J1" s="7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"/>
      <c r="V1" s="7"/>
      <c r="AD1" s="46" t="s">
        <v>9</v>
      </c>
    </row>
    <row r="2" spans="4:35" s="51" customFormat="1" ht="43.15" customHeight="1" x14ac:dyDescent="0.25">
      <c r="D2" s="47" t="s">
        <v>0</v>
      </c>
      <c r="E2" s="47" t="s">
        <v>14</v>
      </c>
      <c r="F2" s="47" t="s">
        <v>2</v>
      </c>
      <c r="G2" s="47" t="s">
        <v>4</v>
      </c>
      <c r="H2" s="47" t="s">
        <v>80</v>
      </c>
      <c r="I2" s="47" t="s">
        <v>3</v>
      </c>
      <c r="J2" s="47" t="s">
        <v>1</v>
      </c>
      <c r="K2" s="47"/>
      <c r="L2" s="47"/>
      <c r="M2" s="47"/>
      <c r="N2" s="47"/>
      <c r="O2" s="47"/>
      <c r="P2" s="47"/>
      <c r="Q2" s="47"/>
      <c r="R2" s="47"/>
      <c r="S2" s="47"/>
      <c r="T2" s="53" t="s">
        <v>165</v>
      </c>
      <c r="U2" s="48" t="s">
        <v>16</v>
      </c>
      <c r="V2" s="48" t="s">
        <v>13</v>
      </c>
      <c r="W2" s="50" t="s">
        <v>15</v>
      </c>
      <c r="X2" s="49" t="s">
        <v>12</v>
      </c>
      <c r="Y2" s="50" t="s">
        <v>10</v>
      </c>
      <c r="Z2" s="50"/>
      <c r="AA2" s="50"/>
      <c r="AB2" s="50"/>
      <c r="AG2" s="51" t="s">
        <v>58</v>
      </c>
    </row>
    <row r="3" spans="4:35" ht="24" customHeight="1" x14ac:dyDescent="0.25">
      <c r="E3" s="4" t="str">
        <f>' Interfaccia Triennio'!E2</f>
        <v>Clicca qui per scegliere il corso</v>
      </c>
      <c r="F3" s="4" t="str">
        <f>' Interfaccia Triennio'!E3</f>
        <v>Clicca qui per scegliere anno</v>
      </c>
      <c r="G3" s="3" t="str">
        <f>' Interfaccia Triennio'!E4</f>
        <v>TEMPO PARZIALE</v>
      </c>
      <c r="H3" s="3" t="str">
        <f>' Interfaccia Triennio'!E5</f>
        <v>Clicca qui per scegliere annualità</v>
      </c>
      <c r="I3" s="65">
        <f>IF(AND(NOT(ISBLANK(' Interfaccia Triennio'!E6)),' Interfaccia Triennio'!E6=0),0.1,' Interfaccia Triennio'!E6)</f>
        <v>0</v>
      </c>
      <c r="J3" s="4">
        <f>' Interfaccia Triennio'!E7</f>
        <v>0</v>
      </c>
      <c r="T3" s="4">
        <f>IF(AND(F3=1,OR(E3="CLAVICEMBALO",E3="CONTRABBASSO",E3="FLAUTO DOLCE",E3="TROMBONE"),U3&gt;150),150,U3)</f>
        <v>700</v>
      </c>
      <c r="U3" s="4">
        <f>IF(AND(ISERROR(FIND("curvatura",E3)),ISERROR(FIND("Curvatura",E3)),ISERROR(FIND("CURVATURA",E3))),V3,(V3+0.17*V3))</f>
        <v>700</v>
      </c>
      <c r="V3" s="9">
        <f t="shared" ref="V3:V66" si="0">IF(OR(H3="2 ANNUALITA'",AND(F3=1,G3="TEMPO PARZIALE")),Y3,IF(OR(H3="2 ANNUALITA'",AND(F3=2,J3&gt;=10,G3="TEMPO PARZIALE")),Y3,IF(OR(H3="2 ANNUALITA'",AND(F3=3,G3="TEMPO PARZIALE",J3&gt;=25)),Y3,W3)))</f>
        <v>700</v>
      </c>
      <c r="W3" s="1">
        <f>IF(X3&lt;200,200,X3)</f>
        <v>700</v>
      </c>
      <c r="X3" s="4">
        <f t="shared" ref="X3:X66" si="1">IF(AND(I3&gt;=$AE$18,I3&lt;=$AF$18),$AG$18/2,IF(AND(I3&gt;=$AE$19,I3&lt;=$AF$19),((((I3-13000)*0.07)/2)+0.5*(((I3-13000)*0.07)/2)),IF(AND(I3&gt;=$AE$20,I3&lt;=$AF$20),$AG$20/2,IF(AND(I3&gt;=$AE$21,I3&lt;=$AF$21),$AG$21/2,IF(AND(I3&gt;=$AE$22,I3&lt;=$AF$22),$AG$22/2,IF(AND(I3&gt;=$AE$23,I3&lt;=$AF$23),$AG$23/2,IF(AND(I3&gt;=$AE$24,I3&lt;=$AF$24),$AG$24/2,IF(I3&gt;=$AE$25,$AG$25/2,IF(I3="NO ISEE",$AG$25/2,$AG$25/2)))))))))</f>
        <v>700</v>
      </c>
      <c r="Y3" s="4">
        <f t="shared" ref="Y3:Y66" si="2">IF(AND(I3&gt;=$AE$4,I3&lt;=$AF$4),$AG$4/2,IF(AND(I3&gt;=$AE$5,I3&lt;=$AF$5),($AG$5-($AG$5*0.8))/2,IF(AND(I3&gt;=$AE$6,I3&lt;=$AF$6),($AG$6-($AG$6*0.5))/2,IF(AND(I3&gt;=$AE$7,I3&lt;=$AF$7),($AG$7-($AG$7*0.3))/2,IF(AND(I3&gt;=$AE$8,I3&lt;=$AF$8),($AG$8-($AG$8*0.3))/2,IF(AND(I3&gt;=$AE$9,I3&lt;=$AF$9),($AG$9-($AG$9*0.2))/2,IF(AND(I3&gt;=$AE$10,I3&lt;=$AF$10),($AG$10-($AG$10*0.1))/2,IF(AND(I3&gt;=$AE$11,I3&lt;=$AF$11),$AG$11/2,IF(AND(I3&gt;=$AE$12,I3&lt;=$AF$12),$AG$12/2,IF(AND(I3&gt;=$AE$13,I3&lt;=$AF$13),$AG$13/2,IF(I3&gt;=$AE$14/2,$AG$14/2,IF(I3="NO ISEE",$AG$14/2,$AG$14/2))))))))))))</f>
        <v>500</v>
      </c>
      <c r="AD3" s="159"/>
      <c r="AE3" s="159" t="s">
        <v>155</v>
      </c>
      <c r="AF3" s="159" t="s">
        <v>156</v>
      </c>
      <c r="AG3" s="159" t="s">
        <v>157</v>
      </c>
      <c r="AH3" s="159"/>
      <c r="AI3" s="159"/>
    </row>
    <row r="4" spans="4:35" ht="24" customHeight="1" x14ac:dyDescent="0.25">
      <c r="D4" s="55"/>
      <c r="E4" s="30"/>
      <c r="F4" s="30"/>
      <c r="G4" s="103"/>
      <c r="H4" s="103"/>
      <c r="I4" s="1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9">
        <f t="shared" si="0"/>
        <v>700</v>
      </c>
      <c r="W4" s="1">
        <f t="shared" ref="W4:W67" si="3">IF(X4&lt;200,200,X4)</f>
        <v>700</v>
      </c>
      <c r="X4" s="4">
        <f t="shared" si="1"/>
        <v>700</v>
      </c>
      <c r="Y4" s="4">
        <f t="shared" si="2"/>
        <v>500</v>
      </c>
      <c r="AD4" s="160" t="s">
        <v>5</v>
      </c>
      <c r="AE4" s="160">
        <v>0.1</v>
      </c>
      <c r="AF4" s="160">
        <v>20000</v>
      </c>
      <c r="AG4" s="160">
        <v>0</v>
      </c>
      <c r="AH4" s="160"/>
      <c r="AI4" s="160">
        <v>4</v>
      </c>
    </row>
    <row r="5" spans="4:35" ht="24" customHeight="1" x14ac:dyDescent="0.25">
      <c r="D5" s="55"/>
      <c r="E5" s="30"/>
      <c r="F5" s="30"/>
      <c r="G5" s="103"/>
      <c r="H5" s="103"/>
      <c r="I5" s="1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9">
        <f t="shared" si="0"/>
        <v>700</v>
      </c>
      <c r="W5" s="1">
        <f t="shared" si="3"/>
        <v>700</v>
      </c>
      <c r="X5" s="4">
        <f t="shared" si="1"/>
        <v>700</v>
      </c>
      <c r="Y5" s="4">
        <f t="shared" si="2"/>
        <v>500</v>
      </c>
      <c r="AD5" s="160" t="s">
        <v>5</v>
      </c>
      <c r="AE5" s="160">
        <v>20001</v>
      </c>
      <c r="AF5" s="160">
        <v>22000</v>
      </c>
      <c r="AG5" s="160">
        <v>490</v>
      </c>
      <c r="AH5" s="160">
        <v>0.8</v>
      </c>
      <c r="AI5" s="160">
        <v>5</v>
      </c>
    </row>
    <row r="6" spans="4:35" ht="24" customHeight="1" x14ac:dyDescent="0.25">
      <c r="D6" s="55"/>
      <c r="E6" s="30"/>
      <c r="F6" s="30"/>
      <c r="G6" s="103"/>
      <c r="H6" s="103"/>
      <c r="I6" s="1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9">
        <f t="shared" si="0"/>
        <v>700</v>
      </c>
      <c r="W6" s="1">
        <f t="shared" si="3"/>
        <v>700</v>
      </c>
      <c r="X6" s="4">
        <f t="shared" si="1"/>
        <v>700</v>
      </c>
      <c r="Y6" s="4">
        <f t="shared" si="2"/>
        <v>500</v>
      </c>
      <c r="AD6" s="160" t="s">
        <v>5</v>
      </c>
      <c r="AE6" s="160">
        <v>22001</v>
      </c>
      <c r="AF6" s="160">
        <v>24000</v>
      </c>
      <c r="AG6" s="160">
        <v>490</v>
      </c>
      <c r="AH6" s="160">
        <v>0.5</v>
      </c>
      <c r="AI6" s="160">
        <v>6</v>
      </c>
    </row>
    <row r="7" spans="4:35" ht="24" customHeight="1" x14ac:dyDescent="0.25">
      <c r="D7" s="49"/>
      <c r="E7" s="103"/>
      <c r="F7" s="103"/>
      <c r="G7" s="103"/>
      <c r="H7" s="103"/>
      <c r="I7" s="103"/>
      <c r="J7" s="103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30"/>
      <c r="V7" s="9">
        <f t="shared" si="0"/>
        <v>700</v>
      </c>
      <c r="W7" s="1">
        <f t="shared" si="3"/>
        <v>700</v>
      </c>
      <c r="X7" s="4">
        <f t="shared" si="1"/>
        <v>700</v>
      </c>
      <c r="Y7" s="4">
        <f t="shared" si="2"/>
        <v>500</v>
      </c>
      <c r="AD7" s="160" t="s">
        <v>5</v>
      </c>
      <c r="AE7" s="160">
        <v>24001</v>
      </c>
      <c r="AF7" s="160">
        <v>25000</v>
      </c>
      <c r="AG7" s="160">
        <v>490</v>
      </c>
      <c r="AH7" s="160">
        <v>0.3</v>
      </c>
      <c r="AI7" s="160">
        <v>7</v>
      </c>
    </row>
    <row r="8" spans="4:35" ht="24" customHeight="1" x14ac:dyDescent="0.25">
      <c r="D8" s="55"/>
      <c r="E8" s="30"/>
      <c r="F8" s="30"/>
      <c r="G8" s="103"/>
      <c r="H8" s="103"/>
      <c r="I8" s="1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9">
        <f t="shared" si="0"/>
        <v>700</v>
      </c>
      <c r="W8" s="1">
        <f t="shared" si="3"/>
        <v>700</v>
      </c>
      <c r="X8" s="4">
        <f t="shared" si="1"/>
        <v>700</v>
      </c>
      <c r="Y8" s="4">
        <f t="shared" si="2"/>
        <v>500</v>
      </c>
      <c r="AD8" s="160" t="s">
        <v>5</v>
      </c>
      <c r="AE8" s="160">
        <v>25001</v>
      </c>
      <c r="AF8" s="160">
        <v>26000</v>
      </c>
      <c r="AG8" s="160">
        <v>590</v>
      </c>
      <c r="AH8" s="160">
        <v>0.3</v>
      </c>
      <c r="AI8" s="160">
        <v>8</v>
      </c>
    </row>
    <row r="9" spans="4:35" s="5" customFormat="1" ht="24" customHeight="1" x14ac:dyDescent="0.25">
      <c r="D9" s="49"/>
      <c r="E9" s="103"/>
      <c r="F9" s="103"/>
      <c r="G9" s="103"/>
      <c r="H9" s="103"/>
      <c r="I9" s="10"/>
      <c r="J9" s="103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30"/>
      <c r="V9" s="9">
        <f t="shared" si="0"/>
        <v>700</v>
      </c>
      <c r="W9" s="10">
        <f t="shared" si="3"/>
        <v>700</v>
      </c>
      <c r="X9" s="4">
        <f t="shared" si="1"/>
        <v>700</v>
      </c>
      <c r="Y9" s="4">
        <f t="shared" si="2"/>
        <v>500</v>
      </c>
      <c r="Z9" s="4"/>
      <c r="AA9" s="3"/>
      <c r="AB9" s="3"/>
      <c r="AD9" s="160" t="s">
        <v>5</v>
      </c>
      <c r="AE9" s="160">
        <v>26001</v>
      </c>
      <c r="AF9" s="160">
        <v>28000</v>
      </c>
      <c r="AG9" s="160">
        <v>590</v>
      </c>
      <c r="AH9" s="160">
        <v>0.2</v>
      </c>
      <c r="AI9" s="160">
        <v>9</v>
      </c>
    </row>
    <row r="10" spans="4:35" ht="24" customHeight="1" x14ac:dyDescent="0.25">
      <c r="D10" s="55"/>
      <c r="E10" s="30"/>
      <c r="F10" s="30"/>
      <c r="G10" s="103"/>
      <c r="H10" s="103"/>
      <c r="I10" s="1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9">
        <f t="shared" si="0"/>
        <v>700</v>
      </c>
      <c r="W10" s="1">
        <f t="shared" si="3"/>
        <v>700</v>
      </c>
      <c r="X10" s="4">
        <f t="shared" si="1"/>
        <v>700</v>
      </c>
      <c r="Y10" s="4">
        <f t="shared" si="2"/>
        <v>500</v>
      </c>
      <c r="AD10" s="160" t="s">
        <v>5</v>
      </c>
      <c r="AE10" s="160">
        <v>28001</v>
      </c>
      <c r="AF10" s="160">
        <v>30000</v>
      </c>
      <c r="AG10" s="160">
        <v>590</v>
      </c>
      <c r="AH10" s="160">
        <v>0.1</v>
      </c>
      <c r="AI10" s="160">
        <v>10</v>
      </c>
    </row>
    <row r="11" spans="4:35" ht="24" customHeight="1" x14ac:dyDescent="0.25">
      <c r="D11" s="55"/>
      <c r="E11" s="30"/>
      <c r="F11" s="30"/>
      <c r="G11" s="30"/>
      <c r="H11" s="30"/>
      <c r="I11" s="1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9">
        <f t="shared" si="0"/>
        <v>700</v>
      </c>
      <c r="W11" s="1">
        <f t="shared" si="3"/>
        <v>700</v>
      </c>
      <c r="X11" s="4">
        <f t="shared" si="1"/>
        <v>700</v>
      </c>
      <c r="Y11" s="4">
        <f t="shared" si="2"/>
        <v>500</v>
      </c>
      <c r="AD11" s="160" t="s">
        <v>5</v>
      </c>
      <c r="AE11" s="160">
        <v>30001</v>
      </c>
      <c r="AF11" s="160">
        <v>35000</v>
      </c>
      <c r="AG11" s="160">
        <v>700</v>
      </c>
      <c r="AH11" s="160"/>
      <c r="AI11" s="160">
        <v>11</v>
      </c>
    </row>
    <row r="12" spans="4:35" s="5" customFormat="1" ht="24" customHeight="1" x14ac:dyDescent="0.25">
      <c r="D12" s="49"/>
      <c r="E12" s="103"/>
      <c r="F12" s="103"/>
      <c r="G12" s="103"/>
      <c r="H12" s="103"/>
      <c r="I12" s="10"/>
      <c r="J12" s="103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30"/>
      <c r="V12" s="9">
        <f t="shared" si="0"/>
        <v>700</v>
      </c>
      <c r="W12" s="10">
        <f t="shared" si="3"/>
        <v>700</v>
      </c>
      <c r="X12" s="4">
        <f t="shared" si="1"/>
        <v>700</v>
      </c>
      <c r="Y12" s="4">
        <f t="shared" si="2"/>
        <v>500</v>
      </c>
      <c r="Z12" s="4"/>
      <c r="AA12" s="3"/>
      <c r="AB12" s="3"/>
      <c r="AD12" s="160" t="s">
        <v>5</v>
      </c>
      <c r="AE12" s="160">
        <v>35001</v>
      </c>
      <c r="AF12" s="160">
        <v>42000</v>
      </c>
      <c r="AG12" s="160">
        <v>810</v>
      </c>
      <c r="AH12" s="160"/>
      <c r="AI12" s="160">
        <v>12</v>
      </c>
    </row>
    <row r="13" spans="4:35" ht="24" customHeight="1" x14ac:dyDescent="0.25">
      <c r="D13" s="49"/>
      <c r="E13" s="103"/>
      <c r="F13" s="103"/>
      <c r="G13" s="103"/>
      <c r="H13" s="103"/>
      <c r="I13" s="10"/>
      <c r="J13" s="103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30"/>
      <c r="V13" s="9">
        <f t="shared" si="0"/>
        <v>700</v>
      </c>
      <c r="W13" s="1">
        <f t="shared" si="3"/>
        <v>700</v>
      </c>
      <c r="X13" s="4">
        <f t="shared" si="1"/>
        <v>700</v>
      </c>
      <c r="Y13" s="4">
        <f t="shared" si="2"/>
        <v>500</v>
      </c>
      <c r="AD13" s="160" t="s">
        <v>5</v>
      </c>
      <c r="AE13" s="160">
        <v>42001</v>
      </c>
      <c r="AF13" s="160">
        <v>50000</v>
      </c>
      <c r="AG13" s="160">
        <v>920</v>
      </c>
      <c r="AH13" s="160"/>
      <c r="AI13" s="161">
        <v>13</v>
      </c>
    </row>
    <row r="14" spans="4:35" ht="24" customHeight="1" x14ac:dyDescent="0.25">
      <c r="D14" s="49"/>
      <c r="E14" s="103"/>
      <c r="F14" s="103"/>
      <c r="G14" s="103"/>
      <c r="H14" s="103"/>
      <c r="I14" s="10"/>
      <c r="J14" s="103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30"/>
      <c r="V14" s="9">
        <f t="shared" si="0"/>
        <v>700</v>
      </c>
      <c r="W14" s="1">
        <f t="shared" si="3"/>
        <v>700</v>
      </c>
      <c r="X14" s="4">
        <f t="shared" si="1"/>
        <v>700</v>
      </c>
      <c r="Y14" s="4">
        <f t="shared" si="2"/>
        <v>500</v>
      </c>
      <c r="AD14" s="161" t="s">
        <v>6</v>
      </c>
      <c r="AE14" s="161">
        <v>50001</v>
      </c>
      <c r="AF14" s="161"/>
      <c r="AG14" s="161">
        <v>1000</v>
      </c>
      <c r="AH14" s="161"/>
      <c r="AI14" s="160">
        <v>14</v>
      </c>
    </row>
    <row r="15" spans="4:35" ht="24" customHeight="1" x14ac:dyDescent="0.25">
      <c r="D15" s="55"/>
      <c r="E15" s="30"/>
      <c r="F15" s="30"/>
      <c r="G15" s="103"/>
      <c r="H15" s="103"/>
      <c r="I15" s="1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9">
        <f t="shared" si="0"/>
        <v>700</v>
      </c>
      <c r="W15" s="1">
        <f t="shared" si="3"/>
        <v>700</v>
      </c>
      <c r="X15" s="4">
        <f t="shared" si="1"/>
        <v>700</v>
      </c>
      <c r="Y15" s="4">
        <f t="shared" si="2"/>
        <v>500</v>
      </c>
      <c r="AD15" s="46"/>
      <c r="AE15" s="46"/>
      <c r="AF15" s="46"/>
      <c r="AG15" s="46"/>
      <c r="AH15" s="46"/>
      <c r="AI15" s="46"/>
    </row>
    <row r="16" spans="4:35" ht="24" customHeight="1" x14ac:dyDescent="0.25">
      <c r="D16" s="55"/>
      <c r="E16" s="30"/>
      <c r="F16" s="30"/>
      <c r="G16" s="103"/>
      <c r="H16" s="103"/>
      <c r="I16" s="1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9">
        <f t="shared" si="0"/>
        <v>700</v>
      </c>
      <c r="W16" s="1">
        <f t="shared" si="3"/>
        <v>700</v>
      </c>
      <c r="X16" s="4">
        <f t="shared" si="1"/>
        <v>700</v>
      </c>
      <c r="Y16" s="4">
        <f t="shared" si="2"/>
        <v>500</v>
      </c>
      <c r="AD16" s="158" t="s">
        <v>11</v>
      </c>
      <c r="AE16" s="5"/>
      <c r="AF16" s="5"/>
      <c r="AG16" s="5" t="s">
        <v>7</v>
      </c>
    </row>
    <row r="17" spans="4:33" ht="24" customHeight="1" x14ac:dyDescent="0.25">
      <c r="D17" s="49"/>
      <c r="E17" s="103"/>
      <c r="F17" s="103"/>
      <c r="G17" s="103"/>
      <c r="H17" s="103"/>
      <c r="I17" s="10"/>
      <c r="J17" s="103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30"/>
      <c r="V17" s="9">
        <f t="shared" si="0"/>
        <v>700</v>
      </c>
      <c r="W17" s="1">
        <f t="shared" si="3"/>
        <v>700</v>
      </c>
      <c r="X17" s="4">
        <f t="shared" si="1"/>
        <v>700</v>
      </c>
      <c r="Y17" s="4">
        <f t="shared" si="2"/>
        <v>500</v>
      </c>
    </row>
    <row r="18" spans="4:33" ht="24" customHeight="1" x14ac:dyDescent="0.25">
      <c r="D18" s="49"/>
      <c r="E18" s="103"/>
      <c r="F18" s="103"/>
      <c r="G18" s="103"/>
      <c r="H18" s="103"/>
      <c r="I18" s="103"/>
      <c r="J18" s="103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30"/>
      <c r="V18" s="9">
        <f t="shared" si="0"/>
        <v>700</v>
      </c>
      <c r="W18" s="1">
        <f t="shared" si="3"/>
        <v>700</v>
      </c>
      <c r="X18" s="4">
        <f t="shared" si="1"/>
        <v>700</v>
      </c>
      <c r="Y18" s="4">
        <f t="shared" si="2"/>
        <v>500</v>
      </c>
      <c r="AC18" s="2">
        <v>1</v>
      </c>
      <c r="AD18" s="2" t="s">
        <v>5</v>
      </c>
      <c r="AE18" s="2">
        <v>0.1</v>
      </c>
      <c r="AF18" s="2">
        <v>13000</v>
      </c>
      <c r="AG18" s="2">
        <v>200</v>
      </c>
    </row>
    <row r="19" spans="4:33" ht="24" customHeight="1" x14ac:dyDescent="0.25">
      <c r="D19" s="55"/>
      <c r="E19" s="30"/>
      <c r="F19" s="30"/>
      <c r="G19" s="103"/>
      <c r="H19" s="103"/>
      <c r="I19" s="1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9">
        <f t="shared" si="0"/>
        <v>700</v>
      </c>
      <c r="W19" s="1">
        <f t="shared" si="3"/>
        <v>700</v>
      </c>
      <c r="X19" s="4">
        <f t="shared" si="1"/>
        <v>700</v>
      </c>
      <c r="Y19" s="4">
        <f t="shared" si="2"/>
        <v>500</v>
      </c>
      <c r="AD19" s="2" t="s">
        <v>5</v>
      </c>
      <c r="AE19" s="2">
        <v>13001</v>
      </c>
      <c r="AF19" s="2">
        <v>20000</v>
      </c>
      <c r="AG19" s="2" t="s">
        <v>8</v>
      </c>
    </row>
    <row r="20" spans="4:33" ht="24" customHeight="1" x14ac:dyDescent="0.25">
      <c r="D20" s="55"/>
      <c r="E20" s="30"/>
      <c r="F20" s="30"/>
      <c r="G20" s="103"/>
      <c r="H20" s="103"/>
      <c r="I20" s="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9">
        <f t="shared" si="0"/>
        <v>700</v>
      </c>
      <c r="W20" s="1">
        <f t="shared" si="3"/>
        <v>700</v>
      </c>
      <c r="X20" s="4">
        <f t="shared" si="1"/>
        <v>700</v>
      </c>
      <c r="Y20" s="4">
        <f t="shared" si="2"/>
        <v>500</v>
      </c>
      <c r="AD20" s="2" t="s">
        <v>5</v>
      </c>
      <c r="AE20" s="2">
        <v>20001</v>
      </c>
      <c r="AF20" s="2">
        <v>25000</v>
      </c>
      <c r="AG20" s="2">
        <v>700</v>
      </c>
    </row>
    <row r="21" spans="4:33" ht="24" customHeight="1" x14ac:dyDescent="0.25">
      <c r="D21" s="49"/>
      <c r="E21" s="103"/>
      <c r="F21" s="103"/>
      <c r="G21" s="103"/>
      <c r="H21" s="103"/>
      <c r="I21" s="10"/>
      <c r="J21" s="103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30"/>
      <c r="V21" s="9">
        <f t="shared" si="0"/>
        <v>700</v>
      </c>
      <c r="W21" s="1">
        <f t="shared" si="3"/>
        <v>700</v>
      </c>
      <c r="X21" s="4">
        <f t="shared" si="1"/>
        <v>700</v>
      </c>
      <c r="Y21" s="4">
        <f t="shared" si="2"/>
        <v>500</v>
      </c>
      <c r="AA21" s="1"/>
      <c r="AB21" s="1"/>
      <c r="AD21" s="2" t="s">
        <v>5</v>
      </c>
      <c r="AE21" s="2">
        <v>25001</v>
      </c>
      <c r="AF21" s="2">
        <v>30000</v>
      </c>
      <c r="AG21" s="2">
        <v>800</v>
      </c>
    </row>
    <row r="22" spans="4:33" ht="24" customHeight="1" x14ac:dyDescent="0.25">
      <c r="D22" s="49"/>
      <c r="E22" s="103"/>
      <c r="F22" s="10"/>
      <c r="G22" s="103"/>
      <c r="H22" s="103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30"/>
      <c r="V22" s="9">
        <f t="shared" si="0"/>
        <v>700</v>
      </c>
      <c r="W22" s="1">
        <f t="shared" si="3"/>
        <v>700</v>
      </c>
      <c r="X22" s="4">
        <f t="shared" si="1"/>
        <v>700</v>
      </c>
      <c r="Y22" s="4">
        <f t="shared" si="2"/>
        <v>500</v>
      </c>
      <c r="AA22" s="1"/>
      <c r="AB22" s="1"/>
      <c r="AD22" s="2" t="s">
        <v>5</v>
      </c>
      <c r="AE22" s="2">
        <v>30001</v>
      </c>
      <c r="AF22" s="2">
        <v>35000</v>
      </c>
      <c r="AG22" s="2">
        <v>900</v>
      </c>
    </row>
    <row r="23" spans="4:33" s="17" customFormat="1" ht="24" customHeight="1" x14ac:dyDescent="0.25">
      <c r="D23" s="49"/>
      <c r="E23" s="103"/>
      <c r="F23" s="10"/>
      <c r="G23" s="103"/>
      <c r="H23" s="10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30"/>
      <c r="V23" s="9">
        <f t="shared" si="0"/>
        <v>700</v>
      </c>
      <c r="W23" s="1">
        <f t="shared" si="3"/>
        <v>700</v>
      </c>
      <c r="X23" s="4">
        <f t="shared" si="1"/>
        <v>700</v>
      </c>
      <c r="Y23" s="4">
        <f t="shared" si="2"/>
        <v>500</v>
      </c>
      <c r="Z23" s="4"/>
      <c r="AA23" s="1"/>
      <c r="AB23" s="1"/>
      <c r="AD23" s="17" t="s">
        <v>5</v>
      </c>
      <c r="AE23" s="17">
        <v>35001</v>
      </c>
      <c r="AF23" s="17">
        <v>42000</v>
      </c>
      <c r="AG23" s="17">
        <v>1000</v>
      </c>
    </row>
    <row r="24" spans="4:33" ht="24" customHeight="1" x14ac:dyDescent="0.25">
      <c r="D24" s="49"/>
      <c r="E24" s="103"/>
      <c r="F24" s="10"/>
      <c r="G24" s="103"/>
      <c r="H24" s="103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30"/>
      <c r="V24" s="9">
        <f t="shared" si="0"/>
        <v>700</v>
      </c>
      <c r="W24" s="1">
        <f t="shared" si="3"/>
        <v>700</v>
      </c>
      <c r="X24" s="4">
        <f t="shared" si="1"/>
        <v>700</v>
      </c>
      <c r="Y24" s="4">
        <f t="shared" si="2"/>
        <v>500</v>
      </c>
      <c r="AA24" s="1"/>
      <c r="AB24" s="1"/>
      <c r="AD24" s="2" t="s">
        <v>5</v>
      </c>
      <c r="AE24" s="2">
        <v>42001</v>
      </c>
      <c r="AF24" s="2">
        <v>50000</v>
      </c>
      <c r="AG24" s="2">
        <v>1200</v>
      </c>
    </row>
    <row r="25" spans="4:33" ht="24" customHeight="1" x14ac:dyDescent="0.25">
      <c r="D25" s="55"/>
      <c r="E25" s="30"/>
      <c r="F25" s="30"/>
      <c r="G25" s="103"/>
      <c r="H25" s="103"/>
      <c r="I25" s="1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9">
        <f t="shared" si="0"/>
        <v>700</v>
      </c>
      <c r="W25" s="1">
        <f t="shared" si="3"/>
        <v>700</v>
      </c>
      <c r="X25" s="4">
        <f t="shared" si="1"/>
        <v>700</v>
      </c>
      <c r="Y25" s="4">
        <f t="shared" si="2"/>
        <v>500</v>
      </c>
      <c r="AA25" s="1"/>
      <c r="AB25" s="1"/>
      <c r="AD25" s="2" t="s">
        <v>6</v>
      </c>
      <c r="AE25" s="2">
        <v>50001</v>
      </c>
      <c r="AG25" s="2">
        <v>1400</v>
      </c>
    </row>
    <row r="26" spans="4:33" ht="24" customHeight="1" x14ac:dyDescent="0.25">
      <c r="D26" s="55"/>
      <c r="E26" s="30"/>
      <c r="F26" s="30"/>
      <c r="G26" s="103"/>
      <c r="H26" s="103"/>
      <c r="I26" s="1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1">
        <f t="shared" si="0"/>
        <v>700</v>
      </c>
      <c r="W26" s="1">
        <f t="shared" si="3"/>
        <v>700</v>
      </c>
      <c r="X26" s="4">
        <f t="shared" si="1"/>
        <v>700</v>
      </c>
      <c r="Y26" s="4">
        <f t="shared" si="2"/>
        <v>500</v>
      </c>
      <c r="AA26" s="1"/>
      <c r="AB26" s="1"/>
    </row>
    <row r="27" spans="4:33" ht="24" customHeight="1" x14ac:dyDescent="0.25">
      <c r="D27" s="55"/>
      <c r="E27" s="30"/>
      <c r="F27" s="30"/>
      <c r="G27" s="103"/>
      <c r="H27" s="103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9">
        <f t="shared" si="0"/>
        <v>700</v>
      </c>
      <c r="W27" s="1">
        <f t="shared" si="3"/>
        <v>700</v>
      </c>
      <c r="X27" s="4">
        <f t="shared" si="1"/>
        <v>700</v>
      </c>
      <c r="Y27" s="4">
        <f t="shared" si="2"/>
        <v>500</v>
      </c>
      <c r="AA27" s="1"/>
      <c r="AB27" s="1"/>
    </row>
    <row r="28" spans="4:33" ht="24" customHeight="1" x14ac:dyDescent="0.25">
      <c r="D28" s="55"/>
      <c r="E28" s="30"/>
      <c r="F28" s="30"/>
      <c r="G28" s="103"/>
      <c r="H28" s="103"/>
      <c r="I28" s="1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9">
        <f t="shared" si="0"/>
        <v>700</v>
      </c>
      <c r="W28" s="1">
        <f t="shared" si="3"/>
        <v>700</v>
      </c>
      <c r="X28" s="4">
        <f t="shared" si="1"/>
        <v>700</v>
      </c>
      <c r="Y28" s="4">
        <f t="shared" si="2"/>
        <v>500</v>
      </c>
    </row>
    <row r="29" spans="4:33" ht="24" customHeight="1" x14ac:dyDescent="0.25">
      <c r="D29" s="55"/>
      <c r="E29" s="30"/>
      <c r="F29" s="30"/>
      <c r="G29" s="103"/>
      <c r="H29" s="103"/>
      <c r="I29" s="6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9">
        <f t="shared" si="0"/>
        <v>700</v>
      </c>
      <c r="W29" s="1">
        <f t="shared" si="3"/>
        <v>700</v>
      </c>
      <c r="X29" s="4">
        <f t="shared" si="1"/>
        <v>700</v>
      </c>
      <c r="Y29" s="4">
        <f t="shared" si="2"/>
        <v>500</v>
      </c>
    </row>
    <row r="30" spans="4:33" ht="24" customHeight="1" x14ac:dyDescent="0.25">
      <c r="D30" s="55"/>
      <c r="E30" s="30"/>
      <c r="F30" s="30"/>
      <c r="G30" s="103"/>
      <c r="H30" s="103"/>
      <c r="I30" s="1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9">
        <f t="shared" si="0"/>
        <v>700</v>
      </c>
      <c r="W30" s="1">
        <f t="shared" si="3"/>
        <v>700</v>
      </c>
      <c r="X30" s="4">
        <f t="shared" si="1"/>
        <v>700</v>
      </c>
      <c r="Y30" s="4">
        <f t="shared" si="2"/>
        <v>500</v>
      </c>
    </row>
    <row r="31" spans="4:33" ht="24" customHeight="1" x14ac:dyDescent="0.25">
      <c r="D31" s="49"/>
      <c r="E31" s="103"/>
      <c r="F31" s="103"/>
      <c r="G31" s="103"/>
      <c r="H31" s="103"/>
      <c r="I31" s="103"/>
      <c r="J31" s="103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30"/>
      <c r="V31" s="9">
        <f t="shared" si="0"/>
        <v>700</v>
      </c>
      <c r="W31" s="1">
        <f t="shared" si="3"/>
        <v>700</v>
      </c>
      <c r="X31" s="4">
        <f t="shared" si="1"/>
        <v>700</v>
      </c>
      <c r="Y31" s="4">
        <f t="shared" si="2"/>
        <v>500</v>
      </c>
    </row>
    <row r="32" spans="4:33" ht="24" customHeight="1" x14ac:dyDescent="0.25">
      <c r="D32" s="55"/>
      <c r="E32" s="30"/>
      <c r="F32" s="30"/>
      <c r="G32" s="103"/>
      <c r="H32" s="103"/>
      <c r="I32" s="1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9">
        <f t="shared" si="0"/>
        <v>700</v>
      </c>
      <c r="W32" s="1">
        <f t="shared" si="3"/>
        <v>700</v>
      </c>
      <c r="X32" s="4">
        <f t="shared" si="1"/>
        <v>700</v>
      </c>
      <c r="Y32" s="4">
        <f t="shared" si="2"/>
        <v>500</v>
      </c>
    </row>
    <row r="33" spans="4:28" s="5" customFormat="1" ht="24" customHeight="1" x14ac:dyDescent="0.25">
      <c r="D33" s="49"/>
      <c r="E33" s="103"/>
      <c r="F33" s="103"/>
      <c r="G33" s="103"/>
      <c r="H33" s="103"/>
      <c r="I33" s="10"/>
      <c r="J33" s="103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30"/>
      <c r="V33" s="9">
        <f t="shared" si="0"/>
        <v>700</v>
      </c>
      <c r="W33" s="10">
        <f t="shared" si="3"/>
        <v>700</v>
      </c>
      <c r="X33" s="4">
        <f t="shared" si="1"/>
        <v>700</v>
      </c>
      <c r="Y33" s="4">
        <f t="shared" si="2"/>
        <v>500</v>
      </c>
      <c r="Z33" s="4"/>
      <c r="AA33" s="3"/>
      <c r="AB33" s="3"/>
    </row>
    <row r="34" spans="4:28" s="5" customFormat="1" ht="24" customHeight="1" x14ac:dyDescent="0.25">
      <c r="D34" s="49"/>
      <c r="E34" s="103"/>
      <c r="F34" s="103"/>
      <c r="G34" s="103"/>
      <c r="H34" s="103"/>
      <c r="I34" s="10"/>
      <c r="J34" s="103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30"/>
      <c r="V34" s="9">
        <f t="shared" si="0"/>
        <v>700</v>
      </c>
      <c r="W34" s="10">
        <f t="shared" si="3"/>
        <v>700</v>
      </c>
      <c r="X34" s="4">
        <f t="shared" si="1"/>
        <v>700</v>
      </c>
      <c r="Y34" s="4">
        <f t="shared" si="2"/>
        <v>500</v>
      </c>
      <c r="Z34" s="4"/>
      <c r="AA34" s="3"/>
      <c r="AB34" s="3"/>
    </row>
    <row r="35" spans="4:28" ht="24" customHeight="1" x14ac:dyDescent="0.25">
      <c r="D35" s="55"/>
      <c r="E35" s="30"/>
      <c r="F35" s="30"/>
      <c r="G35" s="103"/>
      <c r="H35" s="103"/>
      <c r="I35" s="1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9">
        <f t="shared" si="0"/>
        <v>700</v>
      </c>
      <c r="W35" s="1">
        <f t="shared" si="3"/>
        <v>700</v>
      </c>
      <c r="X35" s="4">
        <f t="shared" si="1"/>
        <v>700</v>
      </c>
      <c r="Y35" s="4">
        <f t="shared" si="2"/>
        <v>500</v>
      </c>
    </row>
    <row r="36" spans="4:28" ht="24" customHeight="1" x14ac:dyDescent="0.25">
      <c r="D36" s="55"/>
      <c r="E36" s="30"/>
      <c r="F36" s="30"/>
      <c r="G36" s="103"/>
      <c r="H36" s="103"/>
      <c r="I36" s="1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9">
        <f t="shared" si="0"/>
        <v>700</v>
      </c>
      <c r="W36" s="1">
        <f t="shared" si="3"/>
        <v>700</v>
      </c>
      <c r="X36" s="4">
        <f t="shared" si="1"/>
        <v>700</v>
      </c>
      <c r="Y36" s="4">
        <f t="shared" si="2"/>
        <v>500</v>
      </c>
    </row>
    <row r="37" spans="4:28" ht="24" customHeight="1" x14ac:dyDescent="0.25">
      <c r="D37" s="55"/>
      <c r="E37" s="30"/>
      <c r="F37" s="30"/>
      <c r="G37" s="103"/>
      <c r="H37" s="103"/>
      <c r="I37" s="1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9">
        <f t="shared" si="0"/>
        <v>700</v>
      </c>
      <c r="W37" s="1">
        <f t="shared" si="3"/>
        <v>700</v>
      </c>
      <c r="X37" s="4">
        <f t="shared" si="1"/>
        <v>700</v>
      </c>
      <c r="Y37" s="4">
        <f t="shared" si="2"/>
        <v>500</v>
      </c>
    </row>
    <row r="38" spans="4:28" ht="24" customHeight="1" x14ac:dyDescent="0.25">
      <c r="D38" s="55"/>
      <c r="E38" s="30"/>
      <c r="F38" s="30"/>
      <c r="G38" s="103"/>
      <c r="H38" s="103"/>
      <c r="I38" s="1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9">
        <f t="shared" si="0"/>
        <v>700</v>
      </c>
      <c r="W38" s="1">
        <f t="shared" si="3"/>
        <v>700</v>
      </c>
      <c r="X38" s="4">
        <f t="shared" si="1"/>
        <v>700</v>
      </c>
      <c r="Y38" s="4">
        <f t="shared" si="2"/>
        <v>500</v>
      </c>
    </row>
    <row r="39" spans="4:28" ht="24" customHeight="1" x14ac:dyDescent="0.25">
      <c r="D39" s="55"/>
      <c r="E39" s="30"/>
      <c r="F39" s="30"/>
      <c r="G39" s="103"/>
      <c r="H39" s="103"/>
      <c r="I39" s="1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9">
        <f t="shared" si="0"/>
        <v>700</v>
      </c>
      <c r="W39" s="1">
        <f t="shared" si="3"/>
        <v>700</v>
      </c>
      <c r="X39" s="4">
        <f t="shared" si="1"/>
        <v>700</v>
      </c>
      <c r="Y39" s="4">
        <f t="shared" si="2"/>
        <v>500</v>
      </c>
    </row>
    <row r="40" spans="4:28" ht="24" customHeight="1" x14ac:dyDescent="0.25">
      <c r="D40" s="55"/>
      <c r="E40" s="30"/>
      <c r="F40" s="30"/>
      <c r="G40" s="103"/>
      <c r="H40" s="103"/>
      <c r="I40" s="1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9">
        <f t="shared" si="0"/>
        <v>700</v>
      </c>
      <c r="W40" s="1">
        <f t="shared" si="3"/>
        <v>700</v>
      </c>
      <c r="X40" s="4">
        <f t="shared" si="1"/>
        <v>700</v>
      </c>
      <c r="Y40" s="4">
        <f t="shared" si="2"/>
        <v>500</v>
      </c>
    </row>
    <row r="41" spans="4:28" ht="24" customHeight="1" x14ac:dyDescent="0.25">
      <c r="D41" s="55"/>
      <c r="E41" s="30"/>
      <c r="F41" s="57"/>
      <c r="G41" s="103"/>
      <c r="H41" s="10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30"/>
      <c r="V41" s="9">
        <f t="shared" si="0"/>
        <v>700</v>
      </c>
      <c r="W41" s="1">
        <f t="shared" si="3"/>
        <v>700</v>
      </c>
      <c r="X41" s="4">
        <f t="shared" si="1"/>
        <v>700</v>
      </c>
      <c r="Y41" s="4">
        <f t="shared" si="2"/>
        <v>500</v>
      </c>
    </row>
    <row r="42" spans="4:28" ht="24" customHeight="1" x14ac:dyDescent="0.25">
      <c r="D42" s="55"/>
      <c r="E42" s="30"/>
      <c r="F42" s="1"/>
      <c r="G42" s="103"/>
      <c r="H42" s="103"/>
      <c r="I42" s="10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30"/>
      <c r="V42" s="9">
        <f t="shared" si="0"/>
        <v>700</v>
      </c>
      <c r="W42" s="1">
        <f t="shared" si="3"/>
        <v>700</v>
      </c>
      <c r="X42" s="4">
        <f t="shared" si="1"/>
        <v>700</v>
      </c>
      <c r="Y42" s="4">
        <f t="shared" si="2"/>
        <v>500</v>
      </c>
    </row>
    <row r="43" spans="4:28" s="5" customFormat="1" ht="24" customHeight="1" x14ac:dyDescent="0.25">
      <c r="D43" s="49"/>
      <c r="E43" s="103"/>
      <c r="F43" s="103"/>
      <c r="G43" s="103"/>
      <c r="H43" s="103"/>
      <c r="I43" s="10"/>
      <c r="J43" s="103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30"/>
      <c r="V43" s="9">
        <f t="shared" si="0"/>
        <v>700</v>
      </c>
      <c r="W43" s="10">
        <f t="shared" si="3"/>
        <v>700</v>
      </c>
      <c r="X43" s="4">
        <f t="shared" si="1"/>
        <v>700</v>
      </c>
      <c r="Y43" s="4">
        <f t="shared" si="2"/>
        <v>500</v>
      </c>
      <c r="Z43" s="4"/>
      <c r="AA43" s="3"/>
      <c r="AB43" s="3"/>
    </row>
    <row r="44" spans="4:28" ht="24" customHeight="1" x14ac:dyDescent="0.25">
      <c r="D44" s="55"/>
      <c r="E44" s="30"/>
      <c r="F44" s="30"/>
      <c r="G44" s="103"/>
      <c r="H44" s="103"/>
      <c r="I44" s="1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9">
        <f t="shared" si="0"/>
        <v>700</v>
      </c>
      <c r="W44" s="1">
        <f t="shared" si="3"/>
        <v>700</v>
      </c>
      <c r="X44" s="4">
        <f t="shared" si="1"/>
        <v>700</v>
      </c>
      <c r="Y44" s="4">
        <f t="shared" si="2"/>
        <v>500</v>
      </c>
    </row>
    <row r="45" spans="4:28" ht="24" customHeight="1" x14ac:dyDescent="0.25">
      <c r="D45" s="55"/>
      <c r="E45" s="30"/>
      <c r="F45" s="30"/>
      <c r="G45" s="103"/>
      <c r="H45" s="103"/>
      <c r="I45" s="1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9">
        <f t="shared" si="0"/>
        <v>700</v>
      </c>
      <c r="W45" s="1">
        <f t="shared" si="3"/>
        <v>700</v>
      </c>
      <c r="X45" s="4">
        <f t="shared" si="1"/>
        <v>700</v>
      </c>
      <c r="Y45" s="4">
        <f t="shared" si="2"/>
        <v>500</v>
      </c>
    </row>
    <row r="46" spans="4:28" ht="24" customHeight="1" x14ac:dyDescent="0.25">
      <c r="D46" s="55"/>
      <c r="E46" s="30"/>
      <c r="F46" s="30"/>
      <c r="G46" s="103"/>
      <c r="H46" s="103"/>
      <c r="I46" s="1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9">
        <f t="shared" si="0"/>
        <v>700</v>
      </c>
      <c r="W46" s="1">
        <f t="shared" si="3"/>
        <v>700</v>
      </c>
      <c r="X46" s="4">
        <f t="shared" si="1"/>
        <v>700</v>
      </c>
      <c r="Y46" s="4">
        <f t="shared" si="2"/>
        <v>500</v>
      </c>
    </row>
    <row r="47" spans="4:28" ht="24" customHeight="1" x14ac:dyDescent="0.25">
      <c r="D47" s="55"/>
      <c r="E47" s="30"/>
      <c r="F47" s="30"/>
      <c r="G47" s="103"/>
      <c r="H47" s="103"/>
      <c r="I47" s="1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9">
        <f t="shared" si="0"/>
        <v>700</v>
      </c>
      <c r="W47" s="1">
        <f t="shared" si="3"/>
        <v>700</v>
      </c>
      <c r="X47" s="4">
        <f t="shared" si="1"/>
        <v>700</v>
      </c>
      <c r="Y47" s="4">
        <f t="shared" si="2"/>
        <v>500</v>
      </c>
    </row>
    <row r="48" spans="4:28" ht="24" customHeight="1" x14ac:dyDescent="0.25">
      <c r="D48" s="49"/>
      <c r="E48" s="103"/>
      <c r="F48" s="103"/>
      <c r="G48" s="103"/>
      <c r="H48" s="103"/>
      <c r="I48" s="10"/>
      <c r="J48" s="103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30"/>
      <c r="V48" s="9">
        <f t="shared" si="0"/>
        <v>700</v>
      </c>
      <c r="W48" s="1">
        <f t="shared" si="3"/>
        <v>700</v>
      </c>
      <c r="X48" s="4">
        <f t="shared" si="1"/>
        <v>700</v>
      </c>
      <c r="Y48" s="4">
        <f t="shared" si="2"/>
        <v>500</v>
      </c>
    </row>
    <row r="49" spans="4:28" ht="24" customHeight="1" x14ac:dyDescent="0.25">
      <c r="D49" s="55"/>
      <c r="E49" s="30"/>
      <c r="F49" s="30"/>
      <c r="G49" s="103"/>
      <c r="H49" s="103"/>
      <c r="I49" s="1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9">
        <f t="shared" si="0"/>
        <v>700</v>
      </c>
      <c r="W49" s="1">
        <f t="shared" si="3"/>
        <v>700</v>
      </c>
      <c r="X49" s="4">
        <f t="shared" si="1"/>
        <v>700</v>
      </c>
      <c r="Y49" s="4">
        <f t="shared" si="2"/>
        <v>500</v>
      </c>
    </row>
    <row r="50" spans="4:28" ht="24" customHeight="1" x14ac:dyDescent="0.25">
      <c r="D50" s="55"/>
      <c r="E50" s="30"/>
      <c r="F50" s="30"/>
      <c r="G50" s="103"/>
      <c r="H50" s="103"/>
      <c r="I50" s="1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9">
        <f t="shared" si="0"/>
        <v>700</v>
      </c>
      <c r="W50" s="1">
        <f t="shared" si="3"/>
        <v>700</v>
      </c>
      <c r="X50" s="4">
        <f t="shared" si="1"/>
        <v>700</v>
      </c>
      <c r="Y50" s="4">
        <f t="shared" si="2"/>
        <v>500</v>
      </c>
    </row>
    <row r="51" spans="4:28" s="5" customFormat="1" ht="24" customHeight="1" x14ac:dyDescent="0.25">
      <c r="D51" s="49"/>
      <c r="E51" s="103"/>
      <c r="F51" s="103"/>
      <c r="G51" s="103"/>
      <c r="H51" s="103"/>
      <c r="I51" s="10"/>
      <c r="J51" s="103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30"/>
      <c r="V51" s="9">
        <f t="shared" si="0"/>
        <v>700</v>
      </c>
      <c r="W51" s="10">
        <f t="shared" si="3"/>
        <v>700</v>
      </c>
      <c r="X51" s="4">
        <f t="shared" si="1"/>
        <v>700</v>
      </c>
      <c r="Y51" s="4">
        <f t="shared" si="2"/>
        <v>500</v>
      </c>
      <c r="Z51" s="4"/>
      <c r="AA51" s="3"/>
      <c r="AB51" s="3"/>
    </row>
    <row r="52" spans="4:28" s="5" customFormat="1" ht="24" customHeight="1" x14ac:dyDescent="0.25">
      <c r="D52" s="49"/>
      <c r="E52" s="103"/>
      <c r="F52" s="103"/>
      <c r="G52" s="103"/>
      <c r="H52" s="103"/>
      <c r="I52" s="10"/>
      <c r="J52" s="103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30"/>
      <c r="V52" s="9">
        <f t="shared" si="0"/>
        <v>700</v>
      </c>
      <c r="W52" s="10">
        <f t="shared" si="3"/>
        <v>700</v>
      </c>
      <c r="X52" s="4">
        <f t="shared" si="1"/>
        <v>700</v>
      </c>
      <c r="Y52" s="4">
        <f t="shared" si="2"/>
        <v>500</v>
      </c>
      <c r="Z52" s="4"/>
      <c r="AA52" s="3"/>
      <c r="AB52" s="3"/>
    </row>
    <row r="53" spans="4:28" ht="24" customHeight="1" x14ac:dyDescent="0.25">
      <c r="D53" s="55"/>
      <c r="E53" s="30"/>
      <c r="F53" s="30"/>
      <c r="G53" s="103"/>
      <c r="H53" s="103"/>
      <c r="I53" s="1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9">
        <f t="shared" si="0"/>
        <v>700</v>
      </c>
      <c r="W53" s="1">
        <f t="shared" si="3"/>
        <v>700</v>
      </c>
      <c r="X53" s="4">
        <f t="shared" si="1"/>
        <v>700</v>
      </c>
      <c r="Y53" s="4">
        <f t="shared" si="2"/>
        <v>500</v>
      </c>
    </row>
    <row r="54" spans="4:28" s="5" customFormat="1" ht="24" customHeight="1" x14ac:dyDescent="0.25">
      <c r="D54" s="49"/>
      <c r="E54" s="103"/>
      <c r="F54" s="103"/>
      <c r="G54" s="103"/>
      <c r="H54" s="103"/>
      <c r="I54" s="10"/>
      <c r="J54" s="103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30"/>
      <c r="V54" s="9">
        <f t="shared" si="0"/>
        <v>700</v>
      </c>
      <c r="W54" s="10">
        <f t="shared" si="3"/>
        <v>700</v>
      </c>
      <c r="X54" s="4">
        <f t="shared" si="1"/>
        <v>700</v>
      </c>
      <c r="Y54" s="4">
        <f t="shared" si="2"/>
        <v>500</v>
      </c>
      <c r="Z54" s="4"/>
      <c r="AA54" s="3"/>
      <c r="AB54" s="3"/>
    </row>
    <row r="55" spans="4:28" ht="24" customHeight="1" x14ac:dyDescent="0.25">
      <c r="D55" s="49"/>
      <c r="E55" s="103"/>
      <c r="F55" s="103"/>
      <c r="G55" s="103"/>
      <c r="H55" s="103"/>
      <c r="I55" s="59"/>
      <c r="J55" s="103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30"/>
      <c r="V55" s="9">
        <f t="shared" si="0"/>
        <v>700</v>
      </c>
      <c r="W55" s="1">
        <f t="shared" si="3"/>
        <v>700</v>
      </c>
      <c r="X55" s="4">
        <f t="shared" si="1"/>
        <v>700</v>
      </c>
      <c r="Y55" s="4">
        <f t="shared" si="2"/>
        <v>500</v>
      </c>
    </row>
    <row r="56" spans="4:28" ht="24" customHeight="1" x14ac:dyDescent="0.25">
      <c r="D56" s="55"/>
      <c r="E56" s="30"/>
      <c r="F56" s="30"/>
      <c r="G56" s="103"/>
      <c r="H56" s="103"/>
      <c r="I56" s="1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9">
        <f t="shared" si="0"/>
        <v>700</v>
      </c>
      <c r="W56" s="1">
        <f t="shared" si="3"/>
        <v>700</v>
      </c>
      <c r="X56" s="4">
        <f t="shared" si="1"/>
        <v>700</v>
      </c>
      <c r="Y56" s="4">
        <f t="shared" si="2"/>
        <v>500</v>
      </c>
    </row>
    <row r="57" spans="4:28" ht="24" customHeight="1" x14ac:dyDescent="0.25">
      <c r="D57" s="55"/>
      <c r="E57" s="30"/>
      <c r="F57" s="30"/>
      <c r="G57" s="103"/>
      <c r="H57" s="103"/>
      <c r="I57" s="1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9">
        <f t="shared" si="0"/>
        <v>700</v>
      </c>
      <c r="W57" s="1">
        <f t="shared" si="3"/>
        <v>700</v>
      </c>
      <c r="X57" s="4">
        <f t="shared" si="1"/>
        <v>700</v>
      </c>
      <c r="Y57" s="4">
        <f t="shared" si="2"/>
        <v>500</v>
      </c>
    </row>
    <row r="58" spans="4:28" ht="24" customHeight="1" x14ac:dyDescent="0.25">
      <c r="D58" s="55"/>
      <c r="E58" s="30"/>
      <c r="F58" s="30"/>
      <c r="G58" s="103"/>
      <c r="H58" s="103"/>
      <c r="I58" s="1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9">
        <f t="shared" si="0"/>
        <v>700</v>
      </c>
      <c r="W58" s="1">
        <f t="shared" si="3"/>
        <v>700</v>
      </c>
      <c r="X58" s="4">
        <f t="shared" si="1"/>
        <v>700</v>
      </c>
      <c r="Y58" s="4">
        <f t="shared" si="2"/>
        <v>500</v>
      </c>
    </row>
    <row r="59" spans="4:28" ht="24" customHeight="1" x14ac:dyDescent="0.25">
      <c r="D59" s="55"/>
      <c r="E59" s="30"/>
      <c r="F59" s="30"/>
      <c r="G59" s="103"/>
      <c r="H59" s="103"/>
      <c r="I59" s="1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9">
        <f t="shared" si="0"/>
        <v>700</v>
      </c>
      <c r="W59" s="1">
        <f t="shared" si="3"/>
        <v>700</v>
      </c>
      <c r="X59" s="4">
        <f t="shared" si="1"/>
        <v>700</v>
      </c>
      <c r="Y59" s="4">
        <f t="shared" si="2"/>
        <v>500</v>
      </c>
    </row>
    <row r="60" spans="4:28" ht="24" customHeight="1" x14ac:dyDescent="0.25">
      <c r="D60" s="55"/>
      <c r="E60" s="30"/>
      <c r="F60" s="30"/>
      <c r="G60" s="103"/>
      <c r="H60" s="103"/>
      <c r="I60" s="1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9">
        <f t="shared" si="0"/>
        <v>700</v>
      </c>
      <c r="W60" s="1">
        <f t="shared" si="3"/>
        <v>700</v>
      </c>
      <c r="X60" s="4">
        <f t="shared" si="1"/>
        <v>700</v>
      </c>
      <c r="Y60" s="4">
        <f t="shared" si="2"/>
        <v>500</v>
      </c>
    </row>
    <row r="61" spans="4:28" ht="24" customHeight="1" x14ac:dyDescent="0.25">
      <c r="D61" s="49"/>
      <c r="E61" s="103"/>
      <c r="F61" s="103"/>
      <c r="G61" s="103"/>
      <c r="H61" s="103"/>
      <c r="I61" s="103"/>
      <c r="J61" s="103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30"/>
      <c r="V61" s="9">
        <f t="shared" si="0"/>
        <v>700</v>
      </c>
      <c r="W61" s="1">
        <f t="shared" si="3"/>
        <v>700</v>
      </c>
      <c r="X61" s="4">
        <f t="shared" si="1"/>
        <v>700</v>
      </c>
      <c r="Y61" s="4">
        <f t="shared" si="2"/>
        <v>500</v>
      </c>
    </row>
    <row r="62" spans="4:28" s="5" customFormat="1" ht="24" customHeight="1" x14ac:dyDescent="0.25">
      <c r="D62" s="49"/>
      <c r="E62" s="103"/>
      <c r="F62" s="103"/>
      <c r="G62" s="103"/>
      <c r="H62" s="103"/>
      <c r="I62" s="103"/>
      <c r="J62" s="103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30"/>
      <c r="V62" s="9">
        <f t="shared" si="0"/>
        <v>700</v>
      </c>
      <c r="W62" s="10">
        <f t="shared" si="3"/>
        <v>700</v>
      </c>
      <c r="X62" s="4">
        <f t="shared" si="1"/>
        <v>700</v>
      </c>
      <c r="Y62" s="4">
        <f t="shared" si="2"/>
        <v>500</v>
      </c>
      <c r="Z62" s="4"/>
      <c r="AA62" s="3"/>
      <c r="AB62" s="3"/>
    </row>
    <row r="63" spans="4:28" ht="24" customHeight="1" x14ac:dyDescent="0.25">
      <c r="D63" s="49"/>
      <c r="E63" s="103"/>
      <c r="F63" s="103"/>
      <c r="G63" s="103"/>
      <c r="H63" s="103"/>
      <c r="I63" s="10"/>
      <c r="J63" s="103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30"/>
      <c r="V63" s="9">
        <f t="shared" si="0"/>
        <v>700</v>
      </c>
      <c r="W63" s="1">
        <f t="shared" si="3"/>
        <v>700</v>
      </c>
      <c r="X63" s="4">
        <f t="shared" si="1"/>
        <v>700</v>
      </c>
      <c r="Y63" s="4">
        <f t="shared" si="2"/>
        <v>500</v>
      </c>
    </row>
    <row r="64" spans="4:28" ht="24" customHeight="1" x14ac:dyDescent="0.25">
      <c r="D64" s="55"/>
      <c r="E64" s="30"/>
      <c r="F64" s="30"/>
      <c r="G64" s="103"/>
      <c r="H64" s="103"/>
      <c r="I64" s="1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9">
        <f t="shared" si="0"/>
        <v>700</v>
      </c>
      <c r="W64" s="1">
        <f t="shared" si="3"/>
        <v>700</v>
      </c>
      <c r="X64" s="4">
        <f t="shared" si="1"/>
        <v>700</v>
      </c>
      <c r="Y64" s="4">
        <f t="shared" si="2"/>
        <v>500</v>
      </c>
    </row>
    <row r="65" spans="4:25" ht="24" customHeight="1" x14ac:dyDescent="0.25">
      <c r="D65" s="55"/>
      <c r="E65" s="30"/>
      <c r="F65" s="30"/>
      <c r="G65" s="103"/>
      <c r="H65" s="103"/>
      <c r="I65" s="1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9">
        <f t="shared" si="0"/>
        <v>700</v>
      </c>
      <c r="W65" s="1">
        <f t="shared" si="3"/>
        <v>700</v>
      </c>
      <c r="X65" s="4">
        <f t="shared" si="1"/>
        <v>700</v>
      </c>
      <c r="Y65" s="4">
        <f t="shared" si="2"/>
        <v>500</v>
      </c>
    </row>
    <row r="66" spans="4:25" ht="24" customHeight="1" x14ac:dyDescent="0.25">
      <c r="D66" s="55"/>
      <c r="E66" s="30"/>
      <c r="F66" s="30"/>
      <c r="G66" s="103"/>
      <c r="H66" s="103"/>
      <c r="I66" s="1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9">
        <f t="shared" si="0"/>
        <v>700</v>
      </c>
      <c r="W66" s="1">
        <f t="shared" si="3"/>
        <v>700</v>
      </c>
      <c r="X66" s="4">
        <f t="shared" si="1"/>
        <v>700</v>
      </c>
      <c r="Y66" s="4">
        <f t="shared" si="2"/>
        <v>500</v>
      </c>
    </row>
    <row r="67" spans="4:25" ht="24" customHeight="1" x14ac:dyDescent="0.25">
      <c r="D67" s="49"/>
      <c r="E67" s="103"/>
      <c r="F67" s="103"/>
      <c r="G67" s="103"/>
      <c r="H67" s="103"/>
      <c r="I67" s="59"/>
      <c r="J67" s="103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30"/>
      <c r="V67" s="9">
        <f t="shared" ref="V67:V130" si="4">IF(OR(H67="2 ANNUALITA'",AND(F67=1,G67="TEMPO PARZIALE")),Y67,IF(OR(H67="2 ANNUALITA'",AND(F67=2,J67&gt;=10,G67="TEMPO PARZIALE")),Y67,IF(OR(H67="2 ANNUALITA'",AND(F67=3,G67="TEMPO PARZIALE",J67&gt;=25)),Y67,W67)))</f>
        <v>700</v>
      </c>
      <c r="W67" s="1">
        <f t="shared" si="3"/>
        <v>700</v>
      </c>
      <c r="X67" s="4">
        <f t="shared" ref="X67:X130" si="5">IF(AND(I67&gt;=$AE$18,I67&lt;=$AF$18),$AG$18/2,IF(AND(I67&gt;=$AE$19,I67&lt;=$AF$19),((((I67-13000)*0.07)/2)+0.5*(((I67-13000)*0.07)/2)),IF(AND(I67&gt;=$AE$20,I67&lt;=$AF$20),$AG$20/2,IF(AND(I67&gt;=$AE$21,I67&lt;=$AF$21),$AG$21/2,IF(AND(I67&gt;=$AE$22,I67&lt;=$AF$22),$AG$22/2,IF(AND(I67&gt;=$AE$23,I67&lt;=$AF$23),$AG$23/2,IF(AND(I67&gt;=$AE$24,I67&lt;=$AF$24),$AG$24/2,IF(I67&gt;=$AE$25,$AG$25/2,IF(I67="NO ISEE",$AG$25/2,$AG$25/2)))))))))</f>
        <v>700</v>
      </c>
      <c r="Y67" s="4">
        <f t="shared" ref="Y67:Y130" si="6">IF(AND(I67&gt;=$AE$4,I67&lt;=$AF$4),$AG$4/2,IF(AND(I67&gt;=$AE$5,I67&lt;=$AF$5),($AG$5-($AG$5*0.8))/2,IF(AND(I67&gt;=$AE$6,I67&lt;=$AF$6),($AG$6-($AG$6*0.5))/2,IF(AND(I67&gt;=$AE$7,I67&lt;=$AF$7),($AG$7-($AG$7*0.3))/2,IF(AND(I67&gt;=$AE$8,I67&lt;=$AF$8),($AG$8-($AG$8*0.3))/2,IF(AND(I67&gt;=$AE$9,I67&lt;=$AF$9),($AG$9-($AG$9*0.2))/2,IF(AND(I67&gt;=$AE$10,I67&lt;=$AF$10),($AG$10-($AG$10*0.1))/2,IF(AND(I67&gt;=$AE$11,I67&lt;=$AF$11),$AG$11/2,IF(AND(I67&gt;=$AE$12,I67&lt;=$AF$12),$AG$12/2,IF(AND(I67&gt;=$AE$13,I67&lt;=$AF$13),$AG$13/2,IF(I67&gt;=$AE$14/2,$AG$14/2,IF(I67="NO ISEE",$AG$14/2,$AG$14/2))))))))))))</f>
        <v>500</v>
      </c>
    </row>
    <row r="68" spans="4:25" ht="24" customHeight="1" x14ac:dyDescent="0.25">
      <c r="D68" s="55"/>
      <c r="E68" s="30"/>
      <c r="F68" s="30"/>
      <c r="G68" s="103"/>
      <c r="H68" s="103"/>
      <c r="I68" s="1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9">
        <f t="shared" si="4"/>
        <v>700</v>
      </c>
      <c r="W68" s="1">
        <f t="shared" ref="W68:W131" si="7">IF(X68&lt;200,200,X68)</f>
        <v>700</v>
      </c>
      <c r="X68" s="4">
        <f t="shared" si="5"/>
        <v>700</v>
      </c>
      <c r="Y68" s="4">
        <f t="shared" si="6"/>
        <v>500</v>
      </c>
    </row>
    <row r="69" spans="4:25" ht="24" customHeight="1" x14ac:dyDescent="0.25">
      <c r="D69" s="55"/>
      <c r="E69" s="30"/>
      <c r="F69" s="30"/>
      <c r="G69" s="103"/>
      <c r="H69" s="103"/>
      <c r="I69" s="1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9">
        <f t="shared" si="4"/>
        <v>700</v>
      </c>
      <c r="W69" s="1">
        <f t="shared" si="7"/>
        <v>700</v>
      </c>
      <c r="X69" s="4">
        <f t="shared" si="5"/>
        <v>700</v>
      </c>
      <c r="Y69" s="4">
        <f t="shared" si="6"/>
        <v>500</v>
      </c>
    </row>
    <row r="70" spans="4:25" ht="24" customHeight="1" x14ac:dyDescent="0.25">
      <c r="D70" s="55"/>
      <c r="E70" s="30"/>
      <c r="F70" s="30"/>
      <c r="G70" s="103"/>
      <c r="H70" s="103"/>
      <c r="I70" s="1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9">
        <f t="shared" si="4"/>
        <v>700</v>
      </c>
      <c r="W70" s="1">
        <f t="shared" si="7"/>
        <v>700</v>
      </c>
      <c r="X70" s="4">
        <f t="shared" si="5"/>
        <v>700</v>
      </c>
      <c r="Y70" s="4">
        <f t="shared" si="6"/>
        <v>500</v>
      </c>
    </row>
    <row r="71" spans="4:25" ht="24" customHeight="1" x14ac:dyDescent="0.25">
      <c r="D71" s="49"/>
      <c r="E71" s="103"/>
      <c r="F71" s="103"/>
      <c r="G71" s="103"/>
      <c r="H71" s="103"/>
      <c r="I71" s="10"/>
      <c r="J71" s="103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30"/>
      <c r="V71" s="9">
        <f t="shared" si="4"/>
        <v>700</v>
      </c>
      <c r="W71" s="1">
        <f t="shared" si="7"/>
        <v>700</v>
      </c>
      <c r="X71" s="4">
        <f t="shared" si="5"/>
        <v>700</v>
      </c>
      <c r="Y71" s="4">
        <f t="shared" si="6"/>
        <v>500</v>
      </c>
    </row>
    <row r="72" spans="4:25" ht="24" customHeight="1" x14ac:dyDescent="0.25">
      <c r="D72" s="55"/>
      <c r="E72" s="30"/>
      <c r="F72" s="30"/>
      <c r="G72" s="103"/>
      <c r="H72" s="103"/>
      <c r="I72" s="1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9">
        <f t="shared" si="4"/>
        <v>700</v>
      </c>
      <c r="W72" s="1">
        <f t="shared" si="7"/>
        <v>700</v>
      </c>
      <c r="X72" s="4">
        <f t="shared" si="5"/>
        <v>700</v>
      </c>
      <c r="Y72" s="4">
        <f t="shared" si="6"/>
        <v>500</v>
      </c>
    </row>
    <row r="73" spans="4:25" ht="24" customHeight="1" x14ac:dyDescent="0.25">
      <c r="D73" s="55"/>
      <c r="E73" s="30"/>
      <c r="F73" s="30"/>
      <c r="G73" s="103"/>
      <c r="H73" s="103"/>
      <c r="I73" s="1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9">
        <f t="shared" si="4"/>
        <v>700</v>
      </c>
      <c r="W73" s="1">
        <f t="shared" si="7"/>
        <v>700</v>
      </c>
      <c r="X73" s="4">
        <f t="shared" si="5"/>
        <v>700</v>
      </c>
      <c r="Y73" s="4">
        <f t="shared" si="6"/>
        <v>500</v>
      </c>
    </row>
    <row r="74" spans="4:25" ht="24" customHeight="1" x14ac:dyDescent="0.25">
      <c r="D74" s="49"/>
      <c r="E74" s="103"/>
      <c r="F74" s="103"/>
      <c r="G74" s="103"/>
      <c r="H74" s="103"/>
      <c r="I74" s="103"/>
      <c r="J74" s="103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30"/>
      <c r="V74" s="9">
        <f t="shared" si="4"/>
        <v>700</v>
      </c>
      <c r="W74" s="1">
        <f t="shared" si="7"/>
        <v>700</v>
      </c>
      <c r="X74" s="4">
        <f t="shared" si="5"/>
        <v>700</v>
      </c>
      <c r="Y74" s="4">
        <f t="shared" si="6"/>
        <v>500</v>
      </c>
    </row>
    <row r="75" spans="4:25" ht="24" customHeight="1" x14ac:dyDescent="0.25">
      <c r="D75" s="55"/>
      <c r="E75" s="30"/>
      <c r="F75" s="30"/>
      <c r="G75" s="103"/>
      <c r="H75" s="103"/>
      <c r="I75" s="1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9">
        <f t="shared" si="4"/>
        <v>700</v>
      </c>
      <c r="W75" s="1">
        <f t="shared" si="7"/>
        <v>700</v>
      </c>
      <c r="X75" s="4">
        <f t="shared" si="5"/>
        <v>700</v>
      </c>
      <c r="Y75" s="4">
        <f t="shared" si="6"/>
        <v>500</v>
      </c>
    </row>
    <row r="76" spans="4:25" ht="24" customHeight="1" x14ac:dyDescent="0.25">
      <c r="D76" s="55"/>
      <c r="E76" s="30"/>
      <c r="F76" s="30"/>
      <c r="G76" s="103"/>
      <c r="H76" s="103"/>
      <c r="I76" s="1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9">
        <f t="shared" si="4"/>
        <v>700</v>
      </c>
      <c r="W76" s="1">
        <f t="shared" si="7"/>
        <v>700</v>
      </c>
      <c r="X76" s="4">
        <f t="shared" si="5"/>
        <v>700</v>
      </c>
      <c r="Y76" s="4">
        <f t="shared" si="6"/>
        <v>500</v>
      </c>
    </row>
    <row r="77" spans="4:25" ht="24" customHeight="1" x14ac:dyDescent="0.25">
      <c r="D77" s="55"/>
      <c r="E77" s="30"/>
      <c r="F77" s="30"/>
      <c r="G77" s="103"/>
      <c r="H77" s="103"/>
      <c r="I77" s="1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9">
        <f t="shared" si="4"/>
        <v>700</v>
      </c>
      <c r="W77" s="1">
        <f t="shared" si="7"/>
        <v>700</v>
      </c>
      <c r="X77" s="4">
        <f t="shared" si="5"/>
        <v>700</v>
      </c>
      <c r="Y77" s="4">
        <f t="shared" si="6"/>
        <v>500</v>
      </c>
    </row>
    <row r="78" spans="4:25" ht="24" customHeight="1" x14ac:dyDescent="0.25">
      <c r="D78" s="55"/>
      <c r="E78" s="30"/>
      <c r="F78" s="30"/>
      <c r="G78" s="103"/>
      <c r="H78" s="103"/>
      <c r="I78" s="1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9">
        <f t="shared" si="4"/>
        <v>700</v>
      </c>
      <c r="W78" s="1">
        <f t="shared" si="7"/>
        <v>700</v>
      </c>
      <c r="X78" s="4">
        <f t="shared" si="5"/>
        <v>700</v>
      </c>
      <c r="Y78" s="4">
        <f t="shared" si="6"/>
        <v>500</v>
      </c>
    </row>
    <row r="79" spans="4:25" ht="24" customHeight="1" x14ac:dyDescent="0.25">
      <c r="D79" s="55"/>
      <c r="E79" s="30"/>
      <c r="F79" s="30"/>
      <c r="G79" s="103"/>
      <c r="H79" s="103"/>
      <c r="I79" s="1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9">
        <f t="shared" si="4"/>
        <v>700</v>
      </c>
      <c r="W79" s="1">
        <f t="shared" si="7"/>
        <v>700</v>
      </c>
      <c r="X79" s="4">
        <f t="shared" si="5"/>
        <v>700</v>
      </c>
      <c r="Y79" s="4">
        <f t="shared" si="6"/>
        <v>500</v>
      </c>
    </row>
    <row r="80" spans="4:25" ht="24" customHeight="1" x14ac:dyDescent="0.25">
      <c r="D80" s="55"/>
      <c r="E80" s="30"/>
      <c r="F80" s="30"/>
      <c r="G80" s="103"/>
      <c r="H80" s="103"/>
      <c r="I80" s="1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9">
        <f t="shared" si="4"/>
        <v>700</v>
      </c>
      <c r="W80" s="1">
        <f t="shared" si="7"/>
        <v>700</v>
      </c>
      <c r="X80" s="4">
        <f t="shared" si="5"/>
        <v>700</v>
      </c>
      <c r="Y80" s="4">
        <f t="shared" si="6"/>
        <v>500</v>
      </c>
    </row>
    <row r="81" spans="4:28" s="5" customFormat="1" ht="24" customHeight="1" x14ac:dyDescent="0.25">
      <c r="D81" s="49"/>
      <c r="E81" s="103"/>
      <c r="F81" s="103"/>
      <c r="G81" s="103"/>
      <c r="H81" s="103"/>
      <c r="I81" s="10"/>
      <c r="J81" s="103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30"/>
      <c r="V81" s="9">
        <f t="shared" si="4"/>
        <v>700</v>
      </c>
      <c r="W81" s="10">
        <f t="shared" si="7"/>
        <v>700</v>
      </c>
      <c r="X81" s="4">
        <f t="shared" si="5"/>
        <v>700</v>
      </c>
      <c r="Y81" s="4">
        <f t="shared" si="6"/>
        <v>500</v>
      </c>
      <c r="Z81" s="4"/>
      <c r="AA81" s="3"/>
      <c r="AB81" s="3"/>
    </row>
    <row r="82" spans="4:28" s="5" customFormat="1" ht="24" customHeight="1" x14ac:dyDescent="0.25">
      <c r="D82" s="49"/>
      <c r="E82" s="103"/>
      <c r="F82" s="103"/>
      <c r="G82" s="103"/>
      <c r="H82" s="103"/>
      <c r="I82" s="10"/>
      <c r="J82" s="103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30"/>
      <c r="V82" s="9">
        <f t="shared" si="4"/>
        <v>700</v>
      </c>
      <c r="W82" s="10">
        <f t="shared" si="7"/>
        <v>700</v>
      </c>
      <c r="X82" s="4">
        <f t="shared" si="5"/>
        <v>700</v>
      </c>
      <c r="Y82" s="4">
        <f t="shared" si="6"/>
        <v>500</v>
      </c>
      <c r="Z82" s="4"/>
      <c r="AA82" s="3"/>
      <c r="AB82" s="3"/>
    </row>
    <row r="83" spans="4:28" ht="24" customHeight="1" x14ac:dyDescent="0.25">
      <c r="D83" s="55"/>
      <c r="E83" s="30"/>
      <c r="F83" s="30"/>
      <c r="G83" s="103"/>
      <c r="H83" s="103"/>
      <c r="I83" s="1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9">
        <f t="shared" si="4"/>
        <v>700</v>
      </c>
      <c r="W83" s="1">
        <f t="shared" si="7"/>
        <v>700</v>
      </c>
      <c r="X83" s="4">
        <f t="shared" si="5"/>
        <v>700</v>
      </c>
      <c r="Y83" s="4">
        <f t="shared" si="6"/>
        <v>500</v>
      </c>
    </row>
    <row r="84" spans="4:28" ht="24" customHeight="1" x14ac:dyDescent="0.25">
      <c r="D84" s="55"/>
      <c r="E84" s="30"/>
      <c r="F84" s="30"/>
      <c r="G84" s="103"/>
      <c r="H84" s="103"/>
      <c r="I84" s="1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9">
        <f t="shared" si="4"/>
        <v>700</v>
      </c>
      <c r="W84" s="1">
        <f t="shared" si="7"/>
        <v>700</v>
      </c>
      <c r="X84" s="4">
        <f t="shared" si="5"/>
        <v>700</v>
      </c>
      <c r="Y84" s="4">
        <f t="shared" si="6"/>
        <v>500</v>
      </c>
    </row>
    <row r="85" spans="4:28" ht="24" customHeight="1" x14ac:dyDescent="0.25">
      <c r="D85" s="55"/>
      <c r="E85" s="30"/>
      <c r="F85" s="30"/>
      <c r="G85" s="103"/>
      <c r="H85" s="103"/>
      <c r="I85" s="1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9">
        <f t="shared" si="4"/>
        <v>700</v>
      </c>
      <c r="W85" s="1">
        <f t="shared" si="7"/>
        <v>700</v>
      </c>
      <c r="X85" s="4">
        <f t="shared" si="5"/>
        <v>700</v>
      </c>
      <c r="Y85" s="4">
        <f t="shared" si="6"/>
        <v>500</v>
      </c>
    </row>
    <row r="86" spans="4:28" ht="24" customHeight="1" x14ac:dyDescent="0.25">
      <c r="D86" s="55"/>
      <c r="E86" s="30"/>
      <c r="F86" s="30"/>
      <c r="G86" s="103"/>
      <c r="H86" s="103"/>
      <c r="I86" s="1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9">
        <f t="shared" si="4"/>
        <v>700</v>
      </c>
      <c r="W86" s="1">
        <f t="shared" si="7"/>
        <v>700</v>
      </c>
      <c r="X86" s="4">
        <f t="shared" si="5"/>
        <v>700</v>
      </c>
      <c r="Y86" s="4">
        <f t="shared" si="6"/>
        <v>500</v>
      </c>
    </row>
    <row r="87" spans="4:28" ht="24" customHeight="1" x14ac:dyDescent="0.25">
      <c r="D87" s="55"/>
      <c r="E87" s="30"/>
      <c r="F87" s="30"/>
      <c r="G87" s="103"/>
      <c r="H87" s="103"/>
      <c r="I87" s="1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9">
        <f t="shared" si="4"/>
        <v>700</v>
      </c>
      <c r="W87" s="1">
        <f t="shared" si="7"/>
        <v>700</v>
      </c>
      <c r="X87" s="4">
        <f t="shared" si="5"/>
        <v>700</v>
      </c>
      <c r="Y87" s="4">
        <f t="shared" si="6"/>
        <v>500</v>
      </c>
    </row>
    <row r="88" spans="4:28" ht="24" customHeight="1" x14ac:dyDescent="0.25">
      <c r="D88" s="49"/>
      <c r="E88" s="103"/>
      <c r="F88" s="103"/>
      <c r="G88" s="103"/>
      <c r="H88" s="103"/>
      <c r="I88" s="103"/>
      <c r="J88" s="103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30"/>
      <c r="V88" s="9">
        <f t="shared" si="4"/>
        <v>700</v>
      </c>
      <c r="W88" s="1">
        <f t="shared" si="7"/>
        <v>700</v>
      </c>
      <c r="X88" s="4">
        <f t="shared" si="5"/>
        <v>700</v>
      </c>
      <c r="Y88" s="4">
        <f t="shared" si="6"/>
        <v>500</v>
      </c>
    </row>
    <row r="89" spans="4:28" ht="24" customHeight="1" x14ac:dyDescent="0.25">
      <c r="D89" s="55"/>
      <c r="E89" s="30"/>
      <c r="F89" s="30"/>
      <c r="G89" s="103"/>
      <c r="H89" s="103"/>
      <c r="I89" s="1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9">
        <f t="shared" si="4"/>
        <v>700</v>
      </c>
      <c r="W89" s="1">
        <f t="shared" si="7"/>
        <v>700</v>
      </c>
      <c r="X89" s="4">
        <f t="shared" si="5"/>
        <v>700</v>
      </c>
      <c r="Y89" s="4">
        <f t="shared" si="6"/>
        <v>500</v>
      </c>
    </row>
    <row r="90" spans="4:28" ht="24" customHeight="1" x14ac:dyDescent="0.25">
      <c r="D90" s="55"/>
      <c r="E90" s="30"/>
      <c r="F90" s="30"/>
      <c r="G90" s="103"/>
      <c r="H90" s="103"/>
      <c r="I90" s="1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9">
        <f t="shared" si="4"/>
        <v>700</v>
      </c>
      <c r="W90" s="1">
        <f t="shared" si="7"/>
        <v>700</v>
      </c>
      <c r="X90" s="4">
        <f t="shared" si="5"/>
        <v>700</v>
      </c>
      <c r="Y90" s="4">
        <f t="shared" si="6"/>
        <v>500</v>
      </c>
    </row>
    <row r="91" spans="4:28" ht="24" customHeight="1" x14ac:dyDescent="0.25">
      <c r="D91" s="55"/>
      <c r="E91" s="30"/>
      <c r="F91" s="30"/>
      <c r="G91" s="103"/>
      <c r="H91" s="103"/>
      <c r="I91" s="1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9">
        <f t="shared" si="4"/>
        <v>700</v>
      </c>
      <c r="W91" s="1">
        <f t="shared" si="7"/>
        <v>700</v>
      </c>
      <c r="X91" s="4">
        <f t="shared" si="5"/>
        <v>700</v>
      </c>
      <c r="Y91" s="4">
        <f t="shared" si="6"/>
        <v>500</v>
      </c>
    </row>
    <row r="92" spans="4:28" ht="24" customHeight="1" x14ac:dyDescent="0.25">
      <c r="D92" s="55"/>
      <c r="E92" s="30"/>
      <c r="F92" s="30"/>
      <c r="G92" s="103"/>
      <c r="H92" s="103"/>
      <c r="I92" s="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9">
        <f t="shared" si="4"/>
        <v>700</v>
      </c>
      <c r="W92" s="1">
        <f t="shared" si="7"/>
        <v>700</v>
      </c>
      <c r="X92" s="4">
        <f t="shared" si="5"/>
        <v>700</v>
      </c>
      <c r="Y92" s="4">
        <f t="shared" si="6"/>
        <v>500</v>
      </c>
    </row>
    <row r="93" spans="4:28" ht="24" customHeight="1" x14ac:dyDescent="0.25">
      <c r="D93" s="55"/>
      <c r="E93" s="30"/>
      <c r="F93" s="30"/>
      <c r="G93" s="103"/>
      <c r="H93" s="103"/>
      <c r="I93" s="1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9">
        <f t="shared" si="4"/>
        <v>700</v>
      </c>
      <c r="W93" s="1">
        <f t="shared" si="7"/>
        <v>700</v>
      </c>
      <c r="X93" s="4">
        <f t="shared" si="5"/>
        <v>700</v>
      </c>
      <c r="Y93" s="4">
        <f t="shared" si="6"/>
        <v>500</v>
      </c>
    </row>
    <row r="94" spans="4:28" ht="24" customHeight="1" x14ac:dyDescent="0.25">
      <c r="D94" s="55"/>
      <c r="E94" s="30"/>
      <c r="F94" s="30"/>
      <c r="G94" s="103"/>
      <c r="H94" s="103"/>
      <c r="I94" s="1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9">
        <f t="shared" si="4"/>
        <v>700</v>
      </c>
      <c r="W94" s="1">
        <f t="shared" si="7"/>
        <v>700</v>
      </c>
      <c r="X94" s="4">
        <f t="shared" si="5"/>
        <v>700</v>
      </c>
      <c r="Y94" s="4">
        <f t="shared" si="6"/>
        <v>500</v>
      </c>
    </row>
    <row r="95" spans="4:28" ht="24" customHeight="1" x14ac:dyDescent="0.25">
      <c r="D95" s="55"/>
      <c r="E95" s="30"/>
      <c r="F95" s="30"/>
      <c r="G95" s="103"/>
      <c r="H95" s="103"/>
      <c r="I95" s="1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9">
        <f t="shared" si="4"/>
        <v>700</v>
      </c>
      <c r="W95" s="1">
        <f t="shared" si="7"/>
        <v>700</v>
      </c>
      <c r="X95" s="4">
        <f t="shared" si="5"/>
        <v>700</v>
      </c>
      <c r="Y95" s="4">
        <f t="shared" si="6"/>
        <v>500</v>
      </c>
    </row>
    <row r="96" spans="4:28" ht="24" customHeight="1" x14ac:dyDescent="0.25">
      <c r="D96" s="49"/>
      <c r="E96" s="103"/>
      <c r="F96" s="103"/>
      <c r="G96" s="103"/>
      <c r="H96" s="103"/>
      <c r="I96" s="10"/>
      <c r="J96" s="103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30"/>
      <c r="V96" s="9">
        <f t="shared" si="4"/>
        <v>700</v>
      </c>
      <c r="W96" s="1">
        <f t="shared" si="7"/>
        <v>700</v>
      </c>
      <c r="X96" s="4">
        <f t="shared" si="5"/>
        <v>700</v>
      </c>
      <c r="Y96" s="4">
        <f t="shared" si="6"/>
        <v>500</v>
      </c>
    </row>
    <row r="97" spans="4:28" s="5" customFormat="1" ht="24" customHeight="1" x14ac:dyDescent="0.25">
      <c r="D97" s="49"/>
      <c r="E97" s="103"/>
      <c r="F97" s="103"/>
      <c r="G97" s="103"/>
      <c r="H97" s="103"/>
      <c r="I97" s="103"/>
      <c r="J97" s="103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30"/>
      <c r="V97" s="9">
        <f t="shared" si="4"/>
        <v>700</v>
      </c>
      <c r="W97" s="10">
        <f t="shared" si="7"/>
        <v>700</v>
      </c>
      <c r="X97" s="4">
        <f t="shared" si="5"/>
        <v>700</v>
      </c>
      <c r="Y97" s="4">
        <f t="shared" si="6"/>
        <v>500</v>
      </c>
      <c r="Z97" s="4"/>
      <c r="AA97" s="3"/>
      <c r="AB97" s="3"/>
    </row>
    <row r="98" spans="4:28" ht="24" customHeight="1" x14ac:dyDescent="0.25">
      <c r="D98" s="55"/>
      <c r="E98" s="30"/>
      <c r="F98" s="30"/>
      <c r="G98" s="103"/>
      <c r="H98" s="103"/>
      <c r="I98" s="1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9">
        <f t="shared" si="4"/>
        <v>700</v>
      </c>
      <c r="W98" s="1">
        <f t="shared" si="7"/>
        <v>700</v>
      </c>
      <c r="X98" s="4">
        <f t="shared" si="5"/>
        <v>700</v>
      </c>
      <c r="Y98" s="4">
        <f t="shared" si="6"/>
        <v>500</v>
      </c>
    </row>
    <row r="99" spans="4:28" ht="24" customHeight="1" x14ac:dyDescent="0.25">
      <c r="D99" s="49"/>
      <c r="E99" s="103"/>
      <c r="F99" s="103"/>
      <c r="G99" s="103"/>
      <c r="H99" s="103"/>
      <c r="I99" s="10"/>
      <c r="J99" s="103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30"/>
      <c r="V99" s="9">
        <f t="shared" si="4"/>
        <v>700</v>
      </c>
      <c r="W99" s="1">
        <f t="shared" si="7"/>
        <v>700</v>
      </c>
      <c r="X99" s="4">
        <f t="shared" si="5"/>
        <v>700</v>
      </c>
      <c r="Y99" s="4">
        <f t="shared" si="6"/>
        <v>500</v>
      </c>
    </row>
    <row r="100" spans="4:28" ht="24" customHeight="1" x14ac:dyDescent="0.25">
      <c r="D100" s="55"/>
      <c r="E100" s="30"/>
      <c r="F100" s="30"/>
      <c r="G100" s="103"/>
      <c r="H100" s="103"/>
      <c r="I100" s="1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9">
        <f t="shared" si="4"/>
        <v>700</v>
      </c>
      <c r="W100" s="1">
        <f t="shared" si="7"/>
        <v>700</v>
      </c>
      <c r="X100" s="4">
        <f t="shared" si="5"/>
        <v>700</v>
      </c>
      <c r="Y100" s="4">
        <f t="shared" si="6"/>
        <v>500</v>
      </c>
    </row>
    <row r="101" spans="4:28" ht="24" customHeight="1" x14ac:dyDescent="0.25">
      <c r="D101" s="49"/>
      <c r="E101" s="103"/>
      <c r="F101" s="103"/>
      <c r="G101" s="103"/>
      <c r="H101" s="103"/>
      <c r="I101" s="10"/>
      <c r="J101" s="103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30"/>
      <c r="V101" s="9">
        <f t="shared" si="4"/>
        <v>700</v>
      </c>
      <c r="W101" s="1">
        <f t="shared" si="7"/>
        <v>700</v>
      </c>
      <c r="X101" s="4">
        <f t="shared" si="5"/>
        <v>700</v>
      </c>
      <c r="Y101" s="4">
        <f t="shared" si="6"/>
        <v>500</v>
      </c>
    </row>
    <row r="102" spans="4:28" ht="24" customHeight="1" x14ac:dyDescent="0.25">
      <c r="D102" s="49"/>
      <c r="E102" s="103"/>
      <c r="F102" s="103"/>
      <c r="G102" s="103"/>
      <c r="H102" s="103"/>
      <c r="I102" s="59"/>
      <c r="J102" s="103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30"/>
      <c r="V102" s="9">
        <f t="shared" si="4"/>
        <v>700</v>
      </c>
      <c r="W102" s="1">
        <f t="shared" si="7"/>
        <v>700</v>
      </c>
      <c r="X102" s="4">
        <f t="shared" si="5"/>
        <v>700</v>
      </c>
      <c r="Y102" s="4">
        <f t="shared" si="6"/>
        <v>500</v>
      </c>
    </row>
    <row r="103" spans="4:28" ht="24" customHeight="1" x14ac:dyDescent="0.25">
      <c r="D103" s="49"/>
      <c r="E103" s="103"/>
      <c r="F103" s="103"/>
      <c r="G103" s="103"/>
      <c r="H103" s="103"/>
      <c r="I103" s="103"/>
      <c r="J103" s="103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30"/>
      <c r="V103" s="9">
        <f t="shared" si="4"/>
        <v>700</v>
      </c>
      <c r="W103" s="1">
        <f t="shared" si="7"/>
        <v>700</v>
      </c>
      <c r="X103" s="4">
        <f t="shared" si="5"/>
        <v>700</v>
      </c>
      <c r="Y103" s="4">
        <f t="shared" si="6"/>
        <v>500</v>
      </c>
    </row>
    <row r="104" spans="4:28" ht="24" customHeight="1" x14ac:dyDescent="0.25">
      <c r="D104" s="55"/>
      <c r="E104" s="30"/>
      <c r="F104" s="30"/>
      <c r="G104" s="103"/>
      <c r="H104" s="103"/>
      <c r="I104" s="1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9">
        <f t="shared" si="4"/>
        <v>700</v>
      </c>
      <c r="W104" s="1">
        <f t="shared" si="7"/>
        <v>700</v>
      </c>
      <c r="X104" s="4">
        <f t="shared" si="5"/>
        <v>700</v>
      </c>
      <c r="Y104" s="4">
        <f t="shared" si="6"/>
        <v>500</v>
      </c>
    </row>
    <row r="105" spans="4:28" ht="24" customHeight="1" x14ac:dyDescent="0.25">
      <c r="D105" s="49"/>
      <c r="E105" s="103"/>
      <c r="F105" s="103"/>
      <c r="G105" s="103"/>
      <c r="H105" s="103"/>
      <c r="I105" s="10"/>
      <c r="J105" s="103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30"/>
      <c r="V105" s="9">
        <f t="shared" si="4"/>
        <v>700</v>
      </c>
      <c r="W105" s="1">
        <f t="shared" si="7"/>
        <v>700</v>
      </c>
      <c r="X105" s="4">
        <f t="shared" si="5"/>
        <v>700</v>
      </c>
      <c r="Y105" s="4">
        <f t="shared" si="6"/>
        <v>500</v>
      </c>
    </row>
    <row r="106" spans="4:28" ht="24" customHeight="1" x14ac:dyDescent="0.25">
      <c r="D106" s="49"/>
      <c r="E106" s="103"/>
      <c r="F106" s="103"/>
      <c r="G106" s="103"/>
      <c r="H106" s="103"/>
      <c r="I106" s="10"/>
      <c r="J106" s="103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30"/>
      <c r="V106" s="9">
        <f t="shared" si="4"/>
        <v>700</v>
      </c>
      <c r="W106" s="1">
        <f t="shared" si="7"/>
        <v>700</v>
      </c>
      <c r="X106" s="4">
        <f t="shared" si="5"/>
        <v>700</v>
      </c>
      <c r="Y106" s="4">
        <f t="shared" si="6"/>
        <v>500</v>
      </c>
    </row>
    <row r="107" spans="4:28" ht="24" customHeight="1" x14ac:dyDescent="0.25">
      <c r="D107" s="55"/>
      <c r="E107" s="30"/>
      <c r="F107" s="30"/>
      <c r="G107" s="103"/>
      <c r="H107" s="103"/>
      <c r="I107" s="1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9">
        <f t="shared" si="4"/>
        <v>700</v>
      </c>
      <c r="W107" s="1">
        <f t="shared" si="7"/>
        <v>700</v>
      </c>
      <c r="X107" s="4">
        <f t="shared" si="5"/>
        <v>700</v>
      </c>
      <c r="Y107" s="4">
        <f t="shared" si="6"/>
        <v>500</v>
      </c>
    </row>
    <row r="108" spans="4:28" ht="24" customHeight="1" x14ac:dyDescent="0.25">
      <c r="D108" s="55"/>
      <c r="E108" s="30"/>
      <c r="F108" s="30"/>
      <c r="G108" s="103"/>
      <c r="H108" s="103"/>
      <c r="I108" s="1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9">
        <f t="shared" si="4"/>
        <v>700</v>
      </c>
      <c r="W108" s="1">
        <f t="shared" si="7"/>
        <v>700</v>
      </c>
      <c r="X108" s="4">
        <f t="shared" si="5"/>
        <v>700</v>
      </c>
      <c r="Y108" s="4">
        <f t="shared" si="6"/>
        <v>500</v>
      </c>
    </row>
    <row r="109" spans="4:28" ht="24" customHeight="1" x14ac:dyDescent="0.25">
      <c r="D109" s="55"/>
      <c r="E109" s="30"/>
      <c r="F109" s="30"/>
      <c r="G109" s="103"/>
      <c r="H109" s="103"/>
      <c r="I109" s="1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9">
        <f t="shared" si="4"/>
        <v>700</v>
      </c>
      <c r="W109" s="1">
        <f t="shared" si="7"/>
        <v>700</v>
      </c>
      <c r="X109" s="4">
        <f t="shared" si="5"/>
        <v>700</v>
      </c>
      <c r="Y109" s="4">
        <f t="shared" si="6"/>
        <v>500</v>
      </c>
    </row>
    <row r="110" spans="4:28" ht="24" customHeight="1" x14ac:dyDescent="0.25">
      <c r="D110" s="55"/>
      <c r="E110" s="30"/>
      <c r="F110" s="30"/>
      <c r="G110" s="103"/>
      <c r="H110" s="103"/>
      <c r="I110" s="1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9">
        <f t="shared" si="4"/>
        <v>700</v>
      </c>
      <c r="W110" s="1">
        <f t="shared" si="7"/>
        <v>700</v>
      </c>
      <c r="X110" s="4">
        <f t="shared" si="5"/>
        <v>700</v>
      </c>
      <c r="Y110" s="4">
        <f t="shared" si="6"/>
        <v>500</v>
      </c>
    </row>
    <row r="111" spans="4:28" ht="24" customHeight="1" x14ac:dyDescent="0.25">
      <c r="D111" s="55"/>
      <c r="E111" s="30"/>
      <c r="F111" s="30"/>
      <c r="G111" s="103"/>
      <c r="H111" s="103"/>
      <c r="I111" s="1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9">
        <f t="shared" si="4"/>
        <v>700</v>
      </c>
      <c r="W111" s="1">
        <f t="shared" si="7"/>
        <v>700</v>
      </c>
      <c r="X111" s="4">
        <f t="shared" si="5"/>
        <v>700</v>
      </c>
      <c r="Y111" s="4">
        <f t="shared" si="6"/>
        <v>500</v>
      </c>
    </row>
    <row r="112" spans="4:28" ht="24" customHeight="1" x14ac:dyDescent="0.25">
      <c r="D112" s="55"/>
      <c r="E112" s="30"/>
      <c r="F112" s="30"/>
      <c r="G112" s="103"/>
      <c r="H112" s="103"/>
      <c r="I112" s="1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9">
        <f t="shared" si="4"/>
        <v>700</v>
      </c>
      <c r="W112" s="1">
        <f t="shared" si="7"/>
        <v>700</v>
      </c>
      <c r="X112" s="4">
        <f t="shared" si="5"/>
        <v>700</v>
      </c>
      <c r="Y112" s="4">
        <f t="shared" si="6"/>
        <v>500</v>
      </c>
    </row>
    <row r="113" spans="4:28" ht="24" customHeight="1" x14ac:dyDescent="0.25">
      <c r="D113" s="55"/>
      <c r="E113" s="30"/>
      <c r="F113" s="30"/>
      <c r="G113" s="103"/>
      <c r="H113" s="103"/>
      <c r="I113" s="1"/>
      <c r="J113" s="103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30"/>
      <c r="V113" s="9">
        <f t="shared" si="4"/>
        <v>700</v>
      </c>
      <c r="W113" s="1">
        <f t="shared" si="7"/>
        <v>700</v>
      </c>
      <c r="X113" s="4">
        <f t="shared" si="5"/>
        <v>700</v>
      </c>
      <c r="Y113" s="4">
        <f t="shared" si="6"/>
        <v>500</v>
      </c>
    </row>
    <row r="114" spans="4:28" ht="24" customHeight="1" x14ac:dyDescent="0.25">
      <c r="D114" s="55"/>
      <c r="E114" s="30"/>
      <c r="F114" s="30"/>
      <c r="G114" s="103"/>
      <c r="H114" s="103"/>
      <c r="I114" s="1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9">
        <f t="shared" si="4"/>
        <v>700</v>
      </c>
      <c r="W114" s="1">
        <f t="shared" si="7"/>
        <v>700</v>
      </c>
      <c r="X114" s="4">
        <f t="shared" si="5"/>
        <v>700</v>
      </c>
      <c r="Y114" s="4">
        <f t="shared" si="6"/>
        <v>500</v>
      </c>
    </row>
    <row r="115" spans="4:28" s="5" customFormat="1" ht="24" customHeight="1" x14ac:dyDescent="0.25">
      <c r="D115" s="49"/>
      <c r="E115" s="103"/>
      <c r="F115" s="103"/>
      <c r="G115" s="103"/>
      <c r="H115" s="103"/>
      <c r="I115" s="103"/>
      <c r="J115" s="103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30"/>
      <c r="V115" s="9">
        <f t="shared" si="4"/>
        <v>700</v>
      </c>
      <c r="W115" s="10">
        <f t="shared" si="7"/>
        <v>700</v>
      </c>
      <c r="X115" s="4">
        <f t="shared" si="5"/>
        <v>700</v>
      </c>
      <c r="Y115" s="4">
        <f t="shared" si="6"/>
        <v>500</v>
      </c>
      <c r="Z115" s="4"/>
      <c r="AA115" s="3"/>
      <c r="AB115" s="3"/>
    </row>
    <row r="116" spans="4:28" s="5" customFormat="1" ht="24" customHeight="1" x14ac:dyDescent="0.25">
      <c r="D116" s="49"/>
      <c r="E116" s="103"/>
      <c r="F116" s="103"/>
      <c r="G116" s="103"/>
      <c r="H116" s="103"/>
      <c r="I116" s="10"/>
      <c r="J116" s="103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30"/>
      <c r="V116" s="9">
        <f t="shared" si="4"/>
        <v>700</v>
      </c>
      <c r="W116" s="10">
        <f t="shared" si="7"/>
        <v>700</v>
      </c>
      <c r="X116" s="4">
        <f t="shared" si="5"/>
        <v>700</v>
      </c>
      <c r="Y116" s="4">
        <f t="shared" si="6"/>
        <v>500</v>
      </c>
      <c r="Z116" s="4"/>
      <c r="AA116" s="3"/>
      <c r="AB116" s="3"/>
    </row>
    <row r="117" spans="4:28" ht="24" customHeight="1" x14ac:dyDescent="0.25">
      <c r="D117" s="55"/>
      <c r="E117" s="30"/>
      <c r="F117" s="30"/>
      <c r="G117" s="103"/>
      <c r="H117" s="103"/>
      <c r="I117" s="1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9">
        <f t="shared" si="4"/>
        <v>700</v>
      </c>
      <c r="W117" s="1">
        <f t="shared" si="7"/>
        <v>700</v>
      </c>
      <c r="X117" s="4">
        <f t="shared" si="5"/>
        <v>700</v>
      </c>
      <c r="Y117" s="4">
        <f t="shared" si="6"/>
        <v>500</v>
      </c>
    </row>
    <row r="118" spans="4:28" ht="24" customHeight="1" x14ac:dyDescent="0.25">
      <c r="D118" s="55"/>
      <c r="E118" s="30"/>
      <c r="F118" s="30"/>
      <c r="G118" s="103"/>
      <c r="H118" s="103"/>
      <c r="I118" s="1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9">
        <f t="shared" si="4"/>
        <v>700</v>
      </c>
      <c r="W118" s="1">
        <f t="shared" si="7"/>
        <v>700</v>
      </c>
      <c r="X118" s="4">
        <f t="shared" si="5"/>
        <v>700</v>
      </c>
      <c r="Y118" s="4">
        <f t="shared" si="6"/>
        <v>500</v>
      </c>
    </row>
    <row r="119" spans="4:28" ht="24" customHeight="1" x14ac:dyDescent="0.25">
      <c r="D119" s="55"/>
      <c r="E119" s="30"/>
      <c r="F119" s="30"/>
      <c r="G119" s="103"/>
      <c r="H119" s="103"/>
      <c r="I119" s="1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9">
        <f t="shared" si="4"/>
        <v>700</v>
      </c>
      <c r="W119" s="1">
        <f t="shared" si="7"/>
        <v>700</v>
      </c>
      <c r="X119" s="4">
        <f t="shared" si="5"/>
        <v>700</v>
      </c>
      <c r="Y119" s="4">
        <f t="shared" si="6"/>
        <v>500</v>
      </c>
    </row>
    <row r="120" spans="4:28" s="5" customFormat="1" ht="24" customHeight="1" x14ac:dyDescent="0.25">
      <c r="D120" s="49"/>
      <c r="E120" s="103"/>
      <c r="F120" s="103"/>
      <c r="G120" s="103"/>
      <c r="H120" s="103"/>
      <c r="I120" s="10"/>
      <c r="J120" s="103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30"/>
      <c r="V120" s="9">
        <f t="shared" si="4"/>
        <v>700</v>
      </c>
      <c r="W120" s="10">
        <f t="shared" si="7"/>
        <v>700</v>
      </c>
      <c r="X120" s="4">
        <f t="shared" si="5"/>
        <v>700</v>
      </c>
      <c r="Y120" s="4">
        <f t="shared" si="6"/>
        <v>500</v>
      </c>
      <c r="Z120" s="4"/>
      <c r="AA120" s="3"/>
      <c r="AB120" s="3"/>
    </row>
    <row r="121" spans="4:28" ht="24" customHeight="1" x14ac:dyDescent="0.25">
      <c r="D121" s="55"/>
      <c r="E121" s="30"/>
      <c r="F121" s="30"/>
      <c r="G121" s="103"/>
      <c r="H121" s="103"/>
      <c r="I121" s="1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9">
        <f t="shared" si="4"/>
        <v>700</v>
      </c>
      <c r="W121" s="1">
        <f t="shared" si="7"/>
        <v>700</v>
      </c>
      <c r="X121" s="4">
        <f t="shared" si="5"/>
        <v>700</v>
      </c>
      <c r="Y121" s="4">
        <f t="shared" si="6"/>
        <v>500</v>
      </c>
    </row>
    <row r="122" spans="4:28" ht="24" customHeight="1" x14ac:dyDescent="0.25">
      <c r="D122" s="55"/>
      <c r="E122" s="30"/>
      <c r="F122" s="30"/>
      <c r="G122" s="103"/>
      <c r="H122" s="103"/>
      <c r="I122" s="1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9">
        <f t="shared" si="4"/>
        <v>700</v>
      </c>
      <c r="W122" s="1">
        <f t="shared" si="7"/>
        <v>700</v>
      </c>
      <c r="X122" s="4">
        <f t="shared" si="5"/>
        <v>700</v>
      </c>
      <c r="Y122" s="4">
        <f t="shared" si="6"/>
        <v>500</v>
      </c>
    </row>
    <row r="123" spans="4:28" ht="24" customHeight="1" x14ac:dyDescent="0.25">
      <c r="D123" s="49"/>
      <c r="E123" s="103"/>
      <c r="F123" s="103"/>
      <c r="G123" s="103"/>
      <c r="H123" s="103"/>
      <c r="I123" s="10"/>
      <c r="J123" s="103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30"/>
      <c r="V123" s="9">
        <f t="shared" si="4"/>
        <v>700</v>
      </c>
      <c r="W123" s="1">
        <f t="shared" si="7"/>
        <v>700</v>
      </c>
      <c r="X123" s="4">
        <f t="shared" si="5"/>
        <v>700</v>
      </c>
      <c r="Y123" s="4">
        <f t="shared" si="6"/>
        <v>500</v>
      </c>
    </row>
    <row r="124" spans="4:28" s="5" customFormat="1" ht="24" customHeight="1" x14ac:dyDescent="0.25">
      <c r="D124" s="49"/>
      <c r="E124" s="103"/>
      <c r="F124" s="103"/>
      <c r="G124" s="103"/>
      <c r="H124" s="103"/>
      <c r="I124" s="103"/>
      <c r="J124" s="103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30"/>
      <c r="V124" s="9">
        <f t="shared" si="4"/>
        <v>700</v>
      </c>
      <c r="W124" s="10">
        <f t="shared" si="7"/>
        <v>700</v>
      </c>
      <c r="X124" s="4">
        <f t="shared" si="5"/>
        <v>700</v>
      </c>
      <c r="Y124" s="4">
        <f t="shared" si="6"/>
        <v>500</v>
      </c>
      <c r="Z124" s="4"/>
      <c r="AA124" s="3"/>
      <c r="AB124" s="3"/>
    </row>
    <row r="125" spans="4:28" ht="24" customHeight="1" x14ac:dyDescent="0.25">
      <c r="D125" s="55"/>
      <c r="E125" s="30"/>
      <c r="F125" s="30"/>
      <c r="G125" s="103"/>
      <c r="H125" s="103"/>
      <c r="I125" s="1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9">
        <f t="shared" si="4"/>
        <v>700</v>
      </c>
      <c r="W125" s="1">
        <f t="shared" si="7"/>
        <v>700</v>
      </c>
      <c r="X125" s="4">
        <f t="shared" si="5"/>
        <v>700</v>
      </c>
      <c r="Y125" s="4">
        <f t="shared" si="6"/>
        <v>500</v>
      </c>
    </row>
    <row r="126" spans="4:28" ht="24" customHeight="1" x14ac:dyDescent="0.25">
      <c r="D126" s="55"/>
      <c r="E126" s="30"/>
      <c r="F126" s="30"/>
      <c r="G126" s="103"/>
      <c r="H126" s="103"/>
      <c r="I126" s="1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9">
        <f t="shared" si="4"/>
        <v>700</v>
      </c>
      <c r="W126" s="1">
        <f t="shared" si="7"/>
        <v>700</v>
      </c>
      <c r="X126" s="4">
        <f t="shared" si="5"/>
        <v>700</v>
      </c>
      <c r="Y126" s="4">
        <f t="shared" si="6"/>
        <v>500</v>
      </c>
    </row>
    <row r="127" spans="4:28" ht="24" customHeight="1" x14ac:dyDescent="0.25">
      <c r="D127" s="55"/>
      <c r="E127" s="30"/>
      <c r="F127" s="30"/>
      <c r="G127" s="103"/>
      <c r="H127" s="103"/>
      <c r="I127" s="1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9">
        <f t="shared" si="4"/>
        <v>700</v>
      </c>
      <c r="W127" s="1">
        <f t="shared" si="7"/>
        <v>700</v>
      </c>
      <c r="X127" s="4">
        <f t="shared" si="5"/>
        <v>700</v>
      </c>
      <c r="Y127" s="4">
        <f t="shared" si="6"/>
        <v>500</v>
      </c>
    </row>
    <row r="128" spans="4:28" ht="24" customHeight="1" x14ac:dyDescent="0.25">
      <c r="D128" s="49"/>
      <c r="E128" s="103"/>
      <c r="F128" s="103"/>
      <c r="G128" s="103"/>
      <c r="H128" s="103"/>
      <c r="I128" s="103"/>
      <c r="J128" s="103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30"/>
      <c r="V128" s="9">
        <f t="shared" si="4"/>
        <v>700</v>
      </c>
      <c r="W128" s="1">
        <f t="shared" si="7"/>
        <v>700</v>
      </c>
      <c r="X128" s="4">
        <f t="shared" si="5"/>
        <v>700</v>
      </c>
      <c r="Y128" s="4">
        <f t="shared" si="6"/>
        <v>500</v>
      </c>
    </row>
    <row r="129" spans="4:118" ht="24" customHeight="1" x14ac:dyDescent="0.25">
      <c r="D129" s="55"/>
      <c r="E129" s="30"/>
      <c r="F129" s="30"/>
      <c r="G129" s="103"/>
      <c r="H129" s="103"/>
      <c r="I129" s="1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9">
        <f t="shared" si="4"/>
        <v>700</v>
      </c>
      <c r="W129" s="1">
        <f t="shared" si="7"/>
        <v>700</v>
      </c>
      <c r="X129" s="4">
        <f t="shared" si="5"/>
        <v>700</v>
      </c>
      <c r="Y129" s="4">
        <f t="shared" si="6"/>
        <v>500</v>
      </c>
    </row>
    <row r="130" spans="4:118" ht="24" customHeight="1" x14ac:dyDescent="0.25">
      <c r="D130" s="49"/>
      <c r="E130" s="103"/>
      <c r="F130" s="103"/>
      <c r="G130" s="103"/>
      <c r="H130" s="103"/>
      <c r="I130" s="10"/>
      <c r="J130" s="103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30"/>
      <c r="V130" s="9">
        <f t="shared" si="4"/>
        <v>700</v>
      </c>
      <c r="W130" s="1">
        <f t="shared" si="7"/>
        <v>700</v>
      </c>
      <c r="X130" s="4">
        <f t="shared" si="5"/>
        <v>700</v>
      </c>
      <c r="Y130" s="4">
        <f t="shared" si="6"/>
        <v>500</v>
      </c>
    </row>
    <row r="131" spans="4:118" s="5" customFormat="1" ht="24" customHeight="1" x14ac:dyDescent="0.25">
      <c r="D131" s="49"/>
      <c r="E131" s="103"/>
      <c r="F131" s="103"/>
      <c r="G131" s="103"/>
      <c r="H131" s="103"/>
      <c r="I131" s="10"/>
      <c r="J131" s="103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30"/>
      <c r="V131" s="9">
        <f t="shared" ref="V131:V194" si="8">IF(OR(H131="2 ANNUALITA'",AND(F131=1,G131="TEMPO PARZIALE")),Y131,IF(OR(H131="2 ANNUALITA'",AND(F131=2,J131&gt;=10,G131="TEMPO PARZIALE")),Y131,IF(OR(H131="2 ANNUALITA'",AND(F131=3,G131="TEMPO PARZIALE",J131&gt;=25)),Y131,W131)))</f>
        <v>700</v>
      </c>
      <c r="W131" s="10">
        <f t="shared" si="7"/>
        <v>700</v>
      </c>
      <c r="X131" s="4">
        <f t="shared" ref="X131:X194" si="9">IF(AND(I131&gt;=$AE$18,I131&lt;=$AF$18),$AG$18/2,IF(AND(I131&gt;=$AE$19,I131&lt;=$AF$19),((((I131-13000)*0.07)/2)+0.5*(((I131-13000)*0.07)/2)),IF(AND(I131&gt;=$AE$20,I131&lt;=$AF$20),$AG$20/2,IF(AND(I131&gt;=$AE$21,I131&lt;=$AF$21),$AG$21/2,IF(AND(I131&gt;=$AE$22,I131&lt;=$AF$22),$AG$22/2,IF(AND(I131&gt;=$AE$23,I131&lt;=$AF$23),$AG$23/2,IF(AND(I131&gt;=$AE$24,I131&lt;=$AF$24),$AG$24/2,IF(I131&gt;=$AE$25,$AG$25/2,IF(I131="NO ISEE",$AG$25/2,$AG$25/2)))))))))</f>
        <v>700</v>
      </c>
      <c r="Y131" s="4">
        <f t="shared" ref="Y131:Y194" si="10">IF(AND(I131&gt;=$AE$4,I131&lt;=$AF$4),$AG$4/2,IF(AND(I131&gt;=$AE$5,I131&lt;=$AF$5),($AG$5-($AG$5*0.8))/2,IF(AND(I131&gt;=$AE$6,I131&lt;=$AF$6),($AG$6-($AG$6*0.5))/2,IF(AND(I131&gt;=$AE$7,I131&lt;=$AF$7),($AG$7-($AG$7*0.3))/2,IF(AND(I131&gt;=$AE$8,I131&lt;=$AF$8),($AG$8-($AG$8*0.3))/2,IF(AND(I131&gt;=$AE$9,I131&lt;=$AF$9),($AG$9-($AG$9*0.2))/2,IF(AND(I131&gt;=$AE$10,I131&lt;=$AF$10),($AG$10-($AG$10*0.1))/2,IF(AND(I131&gt;=$AE$11,I131&lt;=$AF$11),$AG$11/2,IF(AND(I131&gt;=$AE$12,I131&lt;=$AF$12),$AG$12/2,IF(AND(I131&gt;=$AE$13,I131&lt;=$AF$13),$AG$13/2,IF(I131&gt;=$AE$14/2,$AG$14/2,IF(I131="NO ISEE",$AG$14/2,$AG$14/2))))))))))))</f>
        <v>500</v>
      </c>
      <c r="Z131" s="4"/>
      <c r="AA131" s="3"/>
      <c r="AB131" s="3"/>
    </row>
    <row r="132" spans="4:118" ht="24" customHeight="1" x14ac:dyDescent="0.25">
      <c r="D132" s="55"/>
      <c r="E132" s="30"/>
      <c r="F132" s="30"/>
      <c r="G132" s="103"/>
      <c r="H132" s="103"/>
      <c r="I132" s="1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9">
        <f t="shared" si="8"/>
        <v>700</v>
      </c>
      <c r="W132" s="1">
        <f t="shared" ref="W132:W195" si="11">IF(X132&lt;200,200,X132)</f>
        <v>700</v>
      </c>
      <c r="X132" s="4">
        <f t="shared" si="9"/>
        <v>700</v>
      </c>
      <c r="Y132" s="4">
        <f t="shared" si="10"/>
        <v>500</v>
      </c>
    </row>
    <row r="133" spans="4:118" s="5" customFormat="1" ht="24" customHeight="1" x14ac:dyDescent="0.25">
      <c r="D133" s="49"/>
      <c r="E133" s="103"/>
      <c r="F133" s="103"/>
      <c r="G133" s="103"/>
      <c r="H133" s="103"/>
      <c r="I133" s="10"/>
      <c r="J133" s="103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30"/>
      <c r="V133" s="9">
        <f t="shared" si="8"/>
        <v>700</v>
      </c>
      <c r="W133" s="10">
        <f t="shared" si="11"/>
        <v>700</v>
      </c>
      <c r="X133" s="4">
        <f t="shared" si="9"/>
        <v>700</v>
      </c>
      <c r="Y133" s="4">
        <f t="shared" si="10"/>
        <v>500</v>
      </c>
      <c r="Z133" s="4"/>
      <c r="AA133" s="3"/>
      <c r="AB133" s="3"/>
    </row>
    <row r="134" spans="4:118" s="5" customFormat="1" ht="24" customHeight="1" x14ac:dyDescent="0.25">
      <c r="D134" s="49"/>
      <c r="E134" s="103"/>
      <c r="F134" s="103"/>
      <c r="G134" s="103"/>
      <c r="H134" s="103"/>
      <c r="I134" s="10"/>
      <c r="J134" s="103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30"/>
      <c r="V134" s="9">
        <f t="shared" si="8"/>
        <v>700</v>
      </c>
      <c r="W134" s="10">
        <f t="shared" si="11"/>
        <v>700</v>
      </c>
      <c r="X134" s="4">
        <f t="shared" si="9"/>
        <v>700</v>
      </c>
      <c r="Y134" s="4">
        <f t="shared" si="10"/>
        <v>500</v>
      </c>
      <c r="Z134" s="4"/>
      <c r="AA134" s="3"/>
      <c r="AB134" s="3"/>
    </row>
    <row r="135" spans="4:118" s="66" customFormat="1" ht="24" customHeight="1" x14ac:dyDescent="0.25">
      <c r="D135" s="49"/>
      <c r="E135" s="103"/>
      <c r="F135" s="103"/>
      <c r="G135" s="103"/>
      <c r="H135" s="103"/>
      <c r="I135" s="10"/>
      <c r="J135" s="103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30"/>
      <c r="V135" s="9">
        <f t="shared" si="8"/>
        <v>700</v>
      </c>
      <c r="W135" s="10">
        <f t="shared" si="11"/>
        <v>700</v>
      </c>
      <c r="X135" s="4">
        <f t="shared" si="9"/>
        <v>700</v>
      </c>
      <c r="Y135" s="4">
        <f t="shared" si="10"/>
        <v>500</v>
      </c>
      <c r="Z135" s="4"/>
      <c r="AA135" s="157"/>
      <c r="AB135" s="157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</row>
    <row r="136" spans="4:118" s="5" customFormat="1" ht="24" customHeight="1" x14ac:dyDescent="0.25">
      <c r="D136" s="49"/>
      <c r="E136" s="103"/>
      <c r="F136" s="103"/>
      <c r="G136" s="103"/>
      <c r="H136" s="103"/>
      <c r="I136" s="10"/>
      <c r="J136" s="103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30"/>
      <c r="V136" s="9">
        <f t="shared" si="8"/>
        <v>700</v>
      </c>
      <c r="W136" s="10">
        <f t="shared" si="11"/>
        <v>700</v>
      </c>
      <c r="X136" s="4">
        <f t="shared" si="9"/>
        <v>700</v>
      </c>
      <c r="Y136" s="4">
        <f t="shared" si="10"/>
        <v>500</v>
      </c>
      <c r="Z136" s="4"/>
      <c r="AA136" s="3"/>
      <c r="AB136" s="3"/>
    </row>
    <row r="137" spans="4:118" ht="24" customHeight="1" x14ac:dyDescent="0.25">
      <c r="D137" s="55"/>
      <c r="E137" s="30"/>
      <c r="F137" s="30"/>
      <c r="G137" s="103"/>
      <c r="H137" s="103"/>
      <c r="I137" s="1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9">
        <f t="shared" si="8"/>
        <v>700</v>
      </c>
      <c r="W137" s="1">
        <f t="shared" si="11"/>
        <v>700</v>
      </c>
      <c r="X137" s="4">
        <f t="shared" si="9"/>
        <v>700</v>
      </c>
      <c r="Y137" s="4">
        <f t="shared" si="10"/>
        <v>500</v>
      </c>
    </row>
    <row r="138" spans="4:118" ht="24" customHeight="1" x14ac:dyDescent="0.25">
      <c r="D138" s="55"/>
      <c r="E138" s="30"/>
      <c r="F138" s="30"/>
      <c r="G138" s="103"/>
      <c r="H138" s="103"/>
      <c r="I138" s="1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9">
        <f t="shared" si="8"/>
        <v>700</v>
      </c>
      <c r="W138" s="1">
        <f t="shared" si="11"/>
        <v>700</v>
      </c>
      <c r="X138" s="4">
        <f t="shared" si="9"/>
        <v>700</v>
      </c>
      <c r="Y138" s="4">
        <f t="shared" si="10"/>
        <v>500</v>
      </c>
    </row>
    <row r="139" spans="4:118" ht="24" customHeight="1" x14ac:dyDescent="0.25">
      <c r="D139" s="55"/>
      <c r="E139" s="55"/>
      <c r="F139" s="30"/>
      <c r="G139" s="103"/>
      <c r="H139" s="103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9">
        <f t="shared" si="8"/>
        <v>700</v>
      </c>
      <c r="W139" s="1">
        <f t="shared" si="11"/>
        <v>700</v>
      </c>
      <c r="X139" s="4">
        <f t="shared" si="9"/>
        <v>700</v>
      </c>
      <c r="Y139" s="4">
        <f t="shared" si="10"/>
        <v>500</v>
      </c>
    </row>
    <row r="140" spans="4:118" ht="24" customHeight="1" x14ac:dyDescent="0.25">
      <c r="D140" s="55"/>
      <c r="E140" s="30"/>
      <c r="F140" s="30"/>
      <c r="G140" s="103"/>
      <c r="H140" s="103"/>
      <c r="I140" s="1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9">
        <f t="shared" si="8"/>
        <v>700</v>
      </c>
      <c r="W140" s="1">
        <f t="shared" si="11"/>
        <v>700</v>
      </c>
      <c r="X140" s="4">
        <f t="shared" si="9"/>
        <v>700</v>
      </c>
      <c r="Y140" s="4">
        <f t="shared" si="10"/>
        <v>500</v>
      </c>
    </row>
    <row r="141" spans="4:118" ht="24" customHeight="1" x14ac:dyDescent="0.25">
      <c r="D141" s="49"/>
      <c r="E141" s="103"/>
      <c r="F141" s="103"/>
      <c r="G141" s="103"/>
      <c r="H141" s="103"/>
      <c r="I141" s="103"/>
      <c r="J141" s="103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30"/>
      <c r="V141" s="9">
        <f t="shared" si="8"/>
        <v>700</v>
      </c>
      <c r="W141" s="1">
        <f t="shared" si="11"/>
        <v>700</v>
      </c>
      <c r="X141" s="4">
        <f t="shared" si="9"/>
        <v>700</v>
      </c>
      <c r="Y141" s="4">
        <f t="shared" si="10"/>
        <v>500</v>
      </c>
    </row>
    <row r="142" spans="4:118" ht="24" customHeight="1" x14ac:dyDescent="0.25">
      <c r="D142" s="55"/>
      <c r="E142" s="30"/>
      <c r="F142" s="30"/>
      <c r="G142" s="103"/>
      <c r="H142" s="103"/>
      <c r="I142" s="1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9">
        <f t="shared" si="8"/>
        <v>700</v>
      </c>
      <c r="W142" s="1">
        <f t="shared" si="11"/>
        <v>700</v>
      </c>
      <c r="X142" s="4">
        <f t="shared" si="9"/>
        <v>700</v>
      </c>
      <c r="Y142" s="4">
        <f t="shared" si="10"/>
        <v>500</v>
      </c>
    </row>
    <row r="143" spans="4:118" ht="24" customHeight="1" x14ac:dyDescent="0.25">
      <c r="D143" s="55"/>
      <c r="E143" s="30"/>
      <c r="F143" s="30"/>
      <c r="G143" s="103"/>
      <c r="H143" s="103"/>
      <c r="I143" s="1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9">
        <f t="shared" si="8"/>
        <v>700</v>
      </c>
      <c r="W143" s="1">
        <f t="shared" si="11"/>
        <v>700</v>
      </c>
      <c r="X143" s="4">
        <f t="shared" si="9"/>
        <v>700</v>
      </c>
      <c r="Y143" s="4">
        <f t="shared" si="10"/>
        <v>500</v>
      </c>
    </row>
    <row r="144" spans="4:118" ht="24" customHeight="1" x14ac:dyDescent="0.25">
      <c r="D144" s="55"/>
      <c r="E144" s="30"/>
      <c r="F144" s="30"/>
      <c r="G144" s="103"/>
      <c r="H144" s="103"/>
      <c r="I144" s="1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9">
        <f t="shared" si="8"/>
        <v>700</v>
      </c>
      <c r="W144" s="1">
        <f t="shared" si="11"/>
        <v>700</v>
      </c>
      <c r="X144" s="4">
        <f t="shared" si="9"/>
        <v>700</v>
      </c>
      <c r="Y144" s="4">
        <f t="shared" si="10"/>
        <v>500</v>
      </c>
    </row>
    <row r="145" spans="4:28" ht="24" customHeight="1" x14ac:dyDescent="0.25">
      <c r="D145" s="55"/>
      <c r="E145" s="30"/>
      <c r="F145" s="30"/>
      <c r="G145" s="103"/>
      <c r="H145" s="103"/>
      <c r="I145" s="1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9">
        <f t="shared" si="8"/>
        <v>700</v>
      </c>
      <c r="W145" s="1">
        <f t="shared" si="11"/>
        <v>700</v>
      </c>
      <c r="X145" s="4">
        <f t="shared" si="9"/>
        <v>700</v>
      </c>
      <c r="Y145" s="4">
        <f t="shared" si="10"/>
        <v>500</v>
      </c>
    </row>
    <row r="146" spans="4:28" ht="24" customHeight="1" x14ac:dyDescent="0.25">
      <c r="D146" s="55"/>
      <c r="E146" s="30"/>
      <c r="F146" s="30"/>
      <c r="G146" s="103"/>
      <c r="H146" s="103"/>
      <c r="I146" s="1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9">
        <f t="shared" si="8"/>
        <v>700</v>
      </c>
      <c r="W146" s="1">
        <f t="shared" si="11"/>
        <v>700</v>
      </c>
      <c r="X146" s="4">
        <f t="shared" si="9"/>
        <v>700</v>
      </c>
      <c r="Y146" s="4">
        <f t="shared" si="10"/>
        <v>500</v>
      </c>
    </row>
    <row r="147" spans="4:28" ht="24" customHeight="1" x14ac:dyDescent="0.25">
      <c r="D147" s="72"/>
      <c r="E147" s="103"/>
      <c r="F147" s="103"/>
      <c r="G147" s="103"/>
      <c r="H147" s="103"/>
      <c r="I147" s="10"/>
      <c r="J147" s="103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30"/>
      <c r="V147" s="9">
        <f t="shared" si="8"/>
        <v>700</v>
      </c>
      <c r="W147" s="1">
        <f t="shared" si="11"/>
        <v>700</v>
      </c>
      <c r="X147" s="4">
        <f t="shared" si="9"/>
        <v>700</v>
      </c>
      <c r="Y147" s="4">
        <f t="shared" si="10"/>
        <v>500</v>
      </c>
    </row>
    <row r="148" spans="4:28" ht="24" customHeight="1" x14ac:dyDescent="0.25">
      <c r="D148" s="71"/>
      <c r="E148" s="30"/>
      <c r="F148" s="30"/>
      <c r="G148" s="103"/>
      <c r="H148" s="103"/>
      <c r="I148" s="1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9">
        <f t="shared" si="8"/>
        <v>700</v>
      </c>
      <c r="W148" s="1">
        <f t="shared" si="11"/>
        <v>700</v>
      </c>
      <c r="X148" s="4">
        <f t="shared" si="9"/>
        <v>700</v>
      </c>
      <c r="Y148" s="4">
        <f t="shared" si="10"/>
        <v>500</v>
      </c>
    </row>
    <row r="149" spans="4:28" ht="24" customHeight="1" x14ac:dyDescent="0.25">
      <c r="D149" s="71"/>
      <c r="E149" s="30"/>
      <c r="F149" s="30"/>
      <c r="G149" s="103"/>
      <c r="H149" s="103"/>
      <c r="I149" s="1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9">
        <f t="shared" si="8"/>
        <v>700</v>
      </c>
      <c r="W149" s="1">
        <f t="shared" si="11"/>
        <v>700</v>
      </c>
      <c r="X149" s="4">
        <f t="shared" si="9"/>
        <v>700</v>
      </c>
      <c r="Y149" s="4">
        <f t="shared" si="10"/>
        <v>500</v>
      </c>
    </row>
    <row r="150" spans="4:28" ht="24" customHeight="1" x14ac:dyDescent="0.25">
      <c r="D150" s="71"/>
      <c r="E150" s="30"/>
      <c r="F150" s="30"/>
      <c r="G150" s="103"/>
      <c r="H150" s="103"/>
      <c r="I150" s="1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9">
        <f t="shared" si="8"/>
        <v>700</v>
      </c>
      <c r="W150" s="1">
        <f t="shared" si="11"/>
        <v>700</v>
      </c>
      <c r="X150" s="4">
        <f t="shared" si="9"/>
        <v>700</v>
      </c>
      <c r="Y150" s="4">
        <f t="shared" si="10"/>
        <v>500</v>
      </c>
    </row>
    <row r="151" spans="4:28" ht="24" customHeight="1" x14ac:dyDescent="0.25">
      <c r="D151" s="71"/>
      <c r="E151" s="30"/>
      <c r="F151" s="30"/>
      <c r="G151" s="103"/>
      <c r="H151" s="103"/>
      <c r="I151" s="1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9">
        <f t="shared" si="8"/>
        <v>700</v>
      </c>
      <c r="W151" s="1">
        <f t="shared" si="11"/>
        <v>700</v>
      </c>
      <c r="X151" s="4">
        <f t="shared" si="9"/>
        <v>700</v>
      </c>
      <c r="Y151" s="4">
        <f t="shared" si="10"/>
        <v>500</v>
      </c>
    </row>
    <row r="152" spans="4:28" ht="24" customHeight="1" x14ac:dyDescent="0.25">
      <c r="D152" s="72"/>
      <c r="E152" s="103"/>
      <c r="F152" s="103"/>
      <c r="G152" s="103"/>
      <c r="H152" s="103"/>
      <c r="I152" s="10"/>
      <c r="J152" s="103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30"/>
      <c r="V152" s="9">
        <f t="shared" si="8"/>
        <v>700</v>
      </c>
      <c r="W152" s="1">
        <f t="shared" si="11"/>
        <v>700</v>
      </c>
      <c r="X152" s="4">
        <f t="shared" si="9"/>
        <v>700</v>
      </c>
      <c r="Y152" s="4">
        <f t="shared" si="10"/>
        <v>500</v>
      </c>
    </row>
    <row r="153" spans="4:28" ht="24" customHeight="1" x14ac:dyDescent="0.25">
      <c r="D153" s="71"/>
      <c r="E153" s="30"/>
      <c r="F153" s="30"/>
      <c r="G153" s="103"/>
      <c r="H153" s="103"/>
      <c r="I153" s="1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9">
        <f t="shared" si="8"/>
        <v>700</v>
      </c>
      <c r="W153" s="1">
        <f t="shared" si="11"/>
        <v>700</v>
      </c>
      <c r="X153" s="4">
        <f t="shared" si="9"/>
        <v>700</v>
      </c>
      <c r="Y153" s="4">
        <f t="shared" si="10"/>
        <v>500</v>
      </c>
    </row>
    <row r="154" spans="4:28" ht="24" customHeight="1" x14ac:dyDescent="0.25">
      <c r="D154" s="71"/>
      <c r="E154" s="30"/>
      <c r="F154" s="30"/>
      <c r="G154" s="103"/>
      <c r="H154" s="103"/>
      <c r="I154" s="1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9">
        <f t="shared" si="8"/>
        <v>700</v>
      </c>
      <c r="W154" s="1">
        <f t="shared" si="11"/>
        <v>700</v>
      </c>
      <c r="X154" s="4">
        <f t="shared" si="9"/>
        <v>700</v>
      </c>
      <c r="Y154" s="4">
        <f t="shared" si="10"/>
        <v>500</v>
      </c>
    </row>
    <row r="155" spans="4:28" s="5" customFormat="1" ht="24" customHeight="1" x14ac:dyDescent="0.25">
      <c r="D155" s="72"/>
      <c r="E155" s="103"/>
      <c r="F155" s="103"/>
      <c r="G155" s="103"/>
      <c r="H155" s="103"/>
      <c r="I155" s="10"/>
      <c r="J155" s="103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30"/>
      <c r="V155" s="9">
        <f t="shared" si="8"/>
        <v>700</v>
      </c>
      <c r="W155" s="10">
        <f t="shared" si="11"/>
        <v>700</v>
      </c>
      <c r="X155" s="4">
        <f t="shared" si="9"/>
        <v>700</v>
      </c>
      <c r="Y155" s="4">
        <f t="shared" si="10"/>
        <v>500</v>
      </c>
      <c r="Z155" s="4"/>
      <c r="AA155" s="3"/>
      <c r="AB155" s="3"/>
    </row>
    <row r="156" spans="4:28" ht="24" customHeight="1" x14ac:dyDescent="0.25">
      <c r="D156" s="71"/>
      <c r="E156" s="30"/>
      <c r="F156" s="30"/>
      <c r="G156" s="103"/>
      <c r="H156" s="103"/>
      <c r="I156" s="1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9">
        <f t="shared" si="8"/>
        <v>700</v>
      </c>
      <c r="W156" s="1">
        <f t="shared" si="11"/>
        <v>700</v>
      </c>
      <c r="X156" s="4">
        <f t="shared" si="9"/>
        <v>700</v>
      </c>
      <c r="Y156" s="4">
        <f t="shared" si="10"/>
        <v>500</v>
      </c>
    </row>
    <row r="157" spans="4:28" ht="24" customHeight="1" x14ac:dyDescent="0.25">
      <c r="D157" s="71"/>
      <c r="E157" s="30"/>
      <c r="F157" s="30"/>
      <c r="G157" s="103"/>
      <c r="H157" s="103"/>
      <c r="I157" s="1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9">
        <f t="shared" si="8"/>
        <v>700</v>
      </c>
      <c r="W157" s="1">
        <f t="shared" si="11"/>
        <v>700</v>
      </c>
      <c r="X157" s="4">
        <f t="shared" si="9"/>
        <v>700</v>
      </c>
      <c r="Y157" s="4">
        <f t="shared" si="10"/>
        <v>500</v>
      </c>
    </row>
    <row r="158" spans="4:28" s="5" customFormat="1" ht="24" customHeight="1" x14ac:dyDescent="0.25">
      <c r="D158" s="72"/>
      <c r="E158" s="103"/>
      <c r="F158" s="103"/>
      <c r="G158" s="103"/>
      <c r="H158" s="103"/>
      <c r="I158" s="10"/>
      <c r="J158" s="103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30"/>
      <c r="V158" s="9">
        <f t="shared" si="8"/>
        <v>700</v>
      </c>
      <c r="W158" s="10">
        <f t="shared" si="11"/>
        <v>700</v>
      </c>
      <c r="X158" s="4">
        <f t="shared" si="9"/>
        <v>700</v>
      </c>
      <c r="Y158" s="4">
        <f t="shared" si="10"/>
        <v>500</v>
      </c>
      <c r="Z158" s="4"/>
      <c r="AA158" s="3"/>
      <c r="AB158" s="3"/>
    </row>
    <row r="159" spans="4:28" s="5" customFormat="1" ht="24" customHeight="1" x14ac:dyDescent="0.25">
      <c r="D159" s="72"/>
      <c r="E159" s="103"/>
      <c r="F159" s="103"/>
      <c r="G159" s="103"/>
      <c r="H159" s="103"/>
      <c r="I159" s="10"/>
      <c r="J159" s="103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30"/>
      <c r="V159" s="9">
        <f t="shared" si="8"/>
        <v>700</v>
      </c>
      <c r="W159" s="10">
        <f t="shared" si="11"/>
        <v>700</v>
      </c>
      <c r="X159" s="4">
        <f t="shared" si="9"/>
        <v>700</v>
      </c>
      <c r="Y159" s="4">
        <f t="shared" si="10"/>
        <v>500</v>
      </c>
      <c r="Z159" s="4"/>
      <c r="AA159" s="3"/>
      <c r="AB159" s="3"/>
    </row>
    <row r="160" spans="4:28" s="5" customFormat="1" ht="24" customHeight="1" x14ac:dyDescent="0.25">
      <c r="D160" s="72"/>
      <c r="E160" s="103"/>
      <c r="F160" s="103"/>
      <c r="G160" s="103"/>
      <c r="H160" s="103"/>
      <c r="I160" s="10"/>
      <c r="J160" s="103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30"/>
      <c r="V160" s="9">
        <f t="shared" si="8"/>
        <v>700</v>
      </c>
      <c r="W160" s="10">
        <f t="shared" si="11"/>
        <v>700</v>
      </c>
      <c r="X160" s="4">
        <f t="shared" si="9"/>
        <v>700</v>
      </c>
      <c r="Y160" s="4">
        <f t="shared" si="10"/>
        <v>500</v>
      </c>
      <c r="Z160" s="4"/>
      <c r="AA160" s="3"/>
      <c r="AB160" s="3"/>
    </row>
    <row r="161" spans="4:28" ht="24" customHeight="1" x14ac:dyDescent="0.25">
      <c r="D161" s="71"/>
      <c r="E161" s="30"/>
      <c r="F161" s="30"/>
      <c r="G161" s="103"/>
      <c r="H161" s="103"/>
      <c r="I161" s="1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9">
        <f t="shared" si="8"/>
        <v>700</v>
      </c>
      <c r="W161" s="1">
        <f t="shared" si="11"/>
        <v>700</v>
      </c>
      <c r="X161" s="4">
        <f t="shared" si="9"/>
        <v>700</v>
      </c>
      <c r="Y161" s="4">
        <f t="shared" si="10"/>
        <v>500</v>
      </c>
    </row>
    <row r="162" spans="4:28" ht="24" customHeight="1" x14ac:dyDescent="0.25">
      <c r="D162" s="71"/>
      <c r="E162" s="30"/>
      <c r="F162" s="30"/>
      <c r="G162" s="103"/>
      <c r="H162" s="103"/>
      <c r="I162" s="1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9">
        <f t="shared" si="8"/>
        <v>700</v>
      </c>
      <c r="W162" s="1">
        <f t="shared" si="11"/>
        <v>700</v>
      </c>
      <c r="X162" s="4">
        <f t="shared" si="9"/>
        <v>700</v>
      </c>
      <c r="Y162" s="4">
        <f t="shared" si="10"/>
        <v>500</v>
      </c>
    </row>
    <row r="163" spans="4:28" ht="24" customHeight="1" x14ac:dyDescent="0.25">
      <c r="D163" s="72"/>
      <c r="E163" s="103"/>
      <c r="F163" s="103"/>
      <c r="G163" s="103"/>
      <c r="H163" s="103"/>
      <c r="I163" s="10"/>
      <c r="J163" s="103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30"/>
      <c r="V163" s="9">
        <f t="shared" si="8"/>
        <v>700</v>
      </c>
      <c r="W163" s="1">
        <f t="shared" si="11"/>
        <v>700</v>
      </c>
      <c r="X163" s="4">
        <f t="shared" si="9"/>
        <v>700</v>
      </c>
      <c r="Y163" s="4">
        <f t="shared" si="10"/>
        <v>500</v>
      </c>
    </row>
    <row r="164" spans="4:28" ht="24" customHeight="1" x14ac:dyDescent="0.25">
      <c r="D164" s="71"/>
      <c r="E164" s="30"/>
      <c r="F164" s="30"/>
      <c r="G164" s="103"/>
      <c r="H164" s="103"/>
      <c r="I164" s="1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9">
        <f t="shared" si="8"/>
        <v>700</v>
      </c>
      <c r="W164" s="1">
        <f t="shared" si="11"/>
        <v>700</v>
      </c>
      <c r="X164" s="4">
        <f t="shared" si="9"/>
        <v>700</v>
      </c>
      <c r="Y164" s="4">
        <f t="shared" si="10"/>
        <v>500</v>
      </c>
    </row>
    <row r="165" spans="4:28" ht="24" customHeight="1" x14ac:dyDescent="0.25">
      <c r="D165" s="71"/>
      <c r="E165" s="30"/>
      <c r="F165" s="30"/>
      <c r="G165" s="103"/>
      <c r="H165" s="103"/>
      <c r="I165" s="1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9">
        <f t="shared" si="8"/>
        <v>700</v>
      </c>
      <c r="W165" s="1">
        <f t="shared" si="11"/>
        <v>700</v>
      </c>
      <c r="X165" s="4">
        <f t="shared" si="9"/>
        <v>700</v>
      </c>
      <c r="Y165" s="4">
        <f t="shared" si="10"/>
        <v>500</v>
      </c>
    </row>
    <row r="166" spans="4:28" ht="24" customHeight="1" x14ac:dyDescent="0.25">
      <c r="D166" s="72"/>
      <c r="E166" s="103"/>
      <c r="F166" s="103"/>
      <c r="G166" s="103"/>
      <c r="H166" s="103"/>
      <c r="I166" s="10"/>
      <c r="J166" s="103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30"/>
      <c r="V166" s="9">
        <f t="shared" si="8"/>
        <v>700</v>
      </c>
      <c r="W166" s="1">
        <f t="shared" si="11"/>
        <v>700</v>
      </c>
      <c r="X166" s="4">
        <f t="shared" si="9"/>
        <v>700</v>
      </c>
      <c r="Y166" s="4">
        <f t="shared" si="10"/>
        <v>500</v>
      </c>
    </row>
    <row r="167" spans="4:28" ht="24" customHeight="1" x14ac:dyDescent="0.25">
      <c r="D167" s="71"/>
      <c r="E167" s="30"/>
      <c r="F167" s="30"/>
      <c r="G167" s="103"/>
      <c r="H167" s="103"/>
      <c r="I167" s="1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9">
        <f t="shared" si="8"/>
        <v>700</v>
      </c>
      <c r="W167" s="1">
        <f t="shared" si="11"/>
        <v>700</v>
      </c>
      <c r="X167" s="4">
        <f t="shared" si="9"/>
        <v>700</v>
      </c>
      <c r="Y167" s="4">
        <f t="shared" si="10"/>
        <v>500</v>
      </c>
    </row>
    <row r="168" spans="4:28" ht="24" customHeight="1" x14ac:dyDescent="0.25">
      <c r="D168" s="71"/>
      <c r="E168" s="30"/>
      <c r="F168" s="30"/>
      <c r="G168" s="103"/>
      <c r="H168" s="103"/>
      <c r="I168" s="1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9">
        <f t="shared" si="8"/>
        <v>700</v>
      </c>
      <c r="W168" s="1">
        <f t="shared" si="11"/>
        <v>700</v>
      </c>
      <c r="X168" s="4">
        <f t="shared" si="9"/>
        <v>700</v>
      </c>
      <c r="Y168" s="4">
        <f t="shared" si="10"/>
        <v>500</v>
      </c>
    </row>
    <row r="169" spans="4:28" ht="24" customHeight="1" x14ac:dyDescent="0.25">
      <c r="D169" s="71"/>
      <c r="E169" s="30"/>
      <c r="F169" s="30"/>
      <c r="G169" s="103"/>
      <c r="H169" s="103"/>
      <c r="I169" s="1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9">
        <f t="shared" si="8"/>
        <v>700</v>
      </c>
      <c r="W169" s="1">
        <f t="shared" si="11"/>
        <v>700</v>
      </c>
      <c r="X169" s="4">
        <f t="shared" si="9"/>
        <v>700</v>
      </c>
      <c r="Y169" s="4">
        <f t="shared" si="10"/>
        <v>500</v>
      </c>
    </row>
    <row r="170" spans="4:28" ht="24" customHeight="1" x14ac:dyDescent="0.25">
      <c r="D170" s="71"/>
      <c r="E170" s="30"/>
      <c r="F170" s="30"/>
      <c r="G170" s="103"/>
      <c r="H170" s="103"/>
      <c r="I170" s="1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9">
        <f t="shared" si="8"/>
        <v>700</v>
      </c>
      <c r="W170" s="1">
        <f t="shared" si="11"/>
        <v>700</v>
      </c>
      <c r="X170" s="4">
        <f t="shared" si="9"/>
        <v>700</v>
      </c>
      <c r="Y170" s="4">
        <f t="shared" si="10"/>
        <v>500</v>
      </c>
    </row>
    <row r="171" spans="4:28" s="5" customFormat="1" ht="24" customHeight="1" x14ac:dyDescent="0.25">
      <c r="D171" s="72"/>
      <c r="E171" s="103"/>
      <c r="F171" s="103"/>
      <c r="G171" s="103"/>
      <c r="H171" s="103"/>
      <c r="I171" s="10"/>
      <c r="J171" s="103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30"/>
      <c r="V171" s="9">
        <f t="shared" si="8"/>
        <v>700</v>
      </c>
      <c r="W171" s="10">
        <f t="shared" si="11"/>
        <v>700</v>
      </c>
      <c r="X171" s="4">
        <f t="shared" si="9"/>
        <v>700</v>
      </c>
      <c r="Y171" s="4">
        <f t="shared" si="10"/>
        <v>500</v>
      </c>
      <c r="Z171" s="4"/>
      <c r="AA171" s="3"/>
      <c r="AB171" s="3"/>
    </row>
    <row r="172" spans="4:28" ht="24" customHeight="1" x14ac:dyDescent="0.25">
      <c r="D172" s="72"/>
      <c r="E172" s="103"/>
      <c r="F172" s="103"/>
      <c r="G172" s="103"/>
      <c r="H172" s="103"/>
      <c r="I172" s="59"/>
      <c r="J172" s="103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30"/>
      <c r="V172" s="9">
        <f t="shared" si="8"/>
        <v>700</v>
      </c>
      <c r="W172" s="1">
        <f t="shared" si="11"/>
        <v>700</v>
      </c>
      <c r="X172" s="4">
        <f t="shared" si="9"/>
        <v>700</v>
      </c>
      <c r="Y172" s="4">
        <f t="shared" si="10"/>
        <v>500</v>
      </c>
    </row>
    <row r="173" spans="4:28" ht="24" customHeight="1" x14ac:dyDescent="0.25">
      <c r="D173" s="72"/>
      <c r="E173" s="103"/>
      <c r="F173" s="103"/>
      <c r="G173" s="103"/>
      <c r="H173" s="103"/>
      <c r="I173" s="103"/>
      <c r="J173" s="103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30"/>
      <c r="V173" s="9">
        <f t="shared" si="8"/>
        <v>700</v>
      </c>
      <c r="W173" s="1">
        <f t="shared" si="11"/>
        <v>700</v>
      </c>
      <c r="X173" s="4">
        <f t="shared" si="9"/>
        <v>700</v>
      </c>
      <c r="Y173" s="4">
        <f t="shared" si="10"/>
        <v>500</v>
      </c>
    </row>
    <row r="174" spans="4:28" ht="24" customHeight="1" x14ac:dyDescent="0.25">
      <c r="D174" s="71"/>
      <c r="E174" s="30"/>
      <c r="F174" s="30"/>
      <c r="G174" s="103"/>
      <c r="H174" s="103"/>
      <c r="I174" s="1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9">
        <f t="shared" si="8"/>
        <v>700</v>
      </c>
      <c r="W174" s="1">
        <f t="shared" si="11"/>
        <v>700</v>
      </c>
      <c r="X174" s="4">
        <f t="shared" si="9"/>
        <v>700</v>
      </c>
      <c r="Y174" s="4">
        <f t="shared" si="10"/>
        <v>500</v>
      </c>
    </row>
    <row r="175" spans="4:28" ht="24" customHeight="1" x14ac:dyDescent="0.25">
      <c r="D175" s="71"/>
      <c r="E175" s="30"/>
      <c r="F175" s="30"/>
      <c r="G175" s="103"/>
      <c r="H175" s="103"/>
      <c r="I175" s="1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9">
        <f t="shared" si="8"/>
        <v>700</v>
      </c>
      <c r="W175" s="1">
        <f t="shared" si="11"/>
        <v>700</v>
      </c>
      <c r="X175" s="4">
        <f t="shared" si="9"/>
        <v>700</v>
      </c>
      <c r="Y175" s="4">
        <f t="shared" si="10"/>
        <v>500</v>
      </c>
    </row>
    <row r="176" spans="4:28" ht="24" customHeight="1" x14ac:dyDescent="0.25">
      <c r="D176" s="71"/>
      <c r="E176" s="30"/>
      <c r="F176" s="30"/>
      <c r="G176" s="103"/>
      <c r="H176" s="103"/>
      <c r="I176" s="1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9">
        <f t="shared" si="8"/>
        <v>700</v>
      </c>
      <c r="W176" s="1">
        <f t="shared" si="11"/>
        <v>700</v>
      </c>
      <c r="X176" s="4">
        <f t="shared" si="9"/>
        <v>700</v>
      </c>
      <c r="Y176" s="4">
        <f t="shared" si="10"/>
        <v>500</v>
      </c>
    </row>
    <row r="177" spans="4:28" ht="24" customHeight="1" x14ac:dyDescent="0.25">
      <c r="D177" s="71"/>
      <c r="E177" s="30"/>
      <c r="F177" s="30"/>
      <c r="G177" s="103"/>
      <c r="H177" s="103"/>
      <c r="I177" s="1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9">
        <f t="shared" si="8"/>
        <v>700</v>
      </c>
      <c r="W177" s="1">
        <f t="shared" si="11"/>
        <v>700</v>
      </c>
      <c r="X177" s="4">
        <f t="shared" si="9"/>
        <v>700</v>
      </c>
      <c r="Y177" s="4">
        <f t="shared" si="10"/>
        <v>500</v>
      </c>
    </row>
    <row r="178" spans="4:28" ht="24" customHeight="1" x14ac:dyDescent="0.25">
      <c r="D178" s="72"/>
      <c r="E178" s="103"/>
      <c r="F178" s="103"/>
      <c r="G178" s="103"/>
      <c r="H178" s="103"/>
      <c r="I178" s="59"/>
      <c r="J178" s="103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30"/>
      <c r="V178" s="9">
        <f t="shared" si="8"/>
        <v>700</v>
      </c>
      <c r="W178" s="1">
        <f t="shared" si="11"/>
        <v>700</v>
      </c>
      <c r="X178" s="4">
        <f t="shared" si="9"/>
        <v>700</v>
      </c>
      <c r="Y178" s="4">
        <f t="shared" si="10"/>
        <v>500</v>
      </c>
    </row>
    <row r="179" spans="4:28" s="5" customFormat="1" ht="24" customHeight="1" x14ac:dyDescent="0.25">
      <c r="D179" s="72"/>
      <c r="E179" s="103"/>
      <c r="F179" s="103"/>
      <c r="G179" s="103"/>
      <c r="H179" s="103"/>
      <c r="I179" s="10"/>
      <c r="J179" s="103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30"/>
      <c r="V179" s="9">
        <f t="shared" si="8"/>
        <v>700</v>
      </c>
      <c r="W179" s="10">
        <f t="shared" si="11"/>
        <v>700</v>
      </c>
      <c r="X179" s="4">
        <f t="shared" si="9"/>
        <v>700</v>
      </c>
      <c r="Y179" s="4">
        <f t="shared" si="10"/>
        <v>500</v>
      </c>
      <c r="Z179" s="4"/>
      <c r="AA179" s="3"/>
      <c r="AB179" s="3"/>
    </row>
    <row r="180" spans="4:28" s="5" customFormat="1" ht="24" customHeight="1" x14ac:dyDescent="0.25">
      <c r="D180" s="72"/>
      <c r="E180" s="103"/>
      <c r="F180" s="103"/>
      <c r="G180" s="103"/>
      <c r="H180" s="103"/>
      <c r="I180" s="10"/>
      <c r="J180" s="103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30"/>
      <c r="V180" s="9">
        <f t="shared" si="8"/>
        <v>700</v>
      </c>
      <c r="W180" s="10">
        <f t="shared" si="11"/>
        <v>700</v>
      </c>
      <c r="X180" s="4">
        <f t="shared" si="9"/>
        <v>700</v>
      </c>
      <c r="Y180" s="4">
        <f t="shared" si="10"/>
        <v>500</v>
      </c>
      <c r="Z180" s="4"/>
      <c r="AA180" s="3"/>
      <c r="AB180" s="3"/>
    </row>
    <row r="181" spans="4:28" ht="24" customHeight="1" x14ac:dyDescent="0.25">
      <c r="D181" s="72"/>
      <c r="E181" s="103"/>
      <c r="F181" s="103"/>
      <c r="G181" s="103"/>
      <c r="H181" s="103"/>
      <c r="I181" s="10"/>
      <c r="J181" s="103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30"/>
      <c r="V181" s="9">
        <f t="shared" si="8"/>
        <v>700</v>
      </c>
      <c r="W181" s="1">
        <f t="shared" si="11"/>
        <v>700</v>
      </c>
      <c r="X181" s="4">
        <f t="shared" si="9"/>
        <v>700</v>
      </c>
      <c r="Y181" s="4">
        <f t="shared" si="10"/>
        <v>500</v>
      </c>
    </row>
    <row r="182" spans="4:28" ht="24" customHeight="1" x14ac:dyDescent="0.25">
      <c r="D182" s="71"/>
      <c r="E182" s="30"/>
      <c r="F182" s="30"/>
      <c r="G182" s="103"/>
      <c r="H182" s="103"/>
      <c r="I182" s="1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9">
        <f t="shared" si="8"/>
        <v>700</v>
      </c>
      <c r="W182" s="1">
        <f t="shared" si="11"/>
        <v>700</v>
      </c>
      <c r="X182" s="4">
        <f t="shared" si="9"/>
        <v>700</v>
      </c>
      <c r="Y182" s="4">
        <f t="shared" si="10"/>
        <v>500</v>
      </c>
    </row>
    <row r="183" spans="4:28" ht="24" customHeight="1" x14ac:dyDescent="0.25">
      <c r="D183" s="71"/>
      <c r="E183" s="30"/>
      <c r="F183" s="30"/>
      <c r="G183" s="103"/>
      <c r="H183" s="103"/>
      <c r="I183" s="1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9">
        <f t="shared" si="8"/>
        <v>700</v>
      </c>
      <c r="W183" s="1">
        <f t="shared" si="11"/>
        <v>700</v>
      </c>
      <c r="X183" s="4">
        <f t="shared" si="9"/>
        <v>700</v>
      </c>
      <c r="Y183" s="4">
        <f t="shared" si="10"/>
        <v>500</v>
      </c>
    </row>
    <row r="184" spans="4:28" ht="24" customHeight="1" x14ac:dyDescent="0.25">
      <c r="D184" s="72"/>
      <c r="E184" s="103"/>
      <c r="F184" s="103"/>
      <c r="G184" s="103"/>
      <c r="H184" s="103"/>
      <c r="I184" s="10"/>
      <c r="J184" s="103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30"/>
      <c r="V184" s="9">
        <f t="shared" si="8"/>
        <v>700</v>
      </c>
      <c r="W184" s="1">
        <f t="shared" si="11"/>
        <v>700</v>
      </c>
      <c r="X184" s="4">
        <f t="shared" si="9"/>
        <v>700</v>
      </c>
      <c r="Y184" s="4">
        <f t="shared" si="10"/>
        <v>500</v>
      </c>
    </row>
    <row r="185" spans="4:28" ht="24" customHeight="1" x14ac:dyDescent="0.25">
      <c r="D185" s="71"/>
      <c r="E185" s="30"/>
      <c r="F185" s="30"/>
      <c r="G185" s="103"/>
      <c r="H185" s="103"/>
      <c r="I185" s="1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9">
        <f t="shared" si="8"/>
        <v>700</v>
      </c>
      <c r="W185" s="1">
        <f t="shared" si="11"/>
        <v>700</v>
      </c>
      <c r="X185" s="4">
        <f t="shared" si="9"/>
        <v>700</v>
      </c>
      <c r="Y185" s="4">
        <f t="shared" si="10"/>
        <v>500</v>
      </c>
    </row>
    <row r="186" spans="4:28" s="5" customFormat="1" ht="24" customHeight="1" x14ac:dyDescent="0.25">
      <c r="D186" s="72"/>
      <c r="E186" s="103"/>
      <c r="F186" s="103"/>
      <c r="G186" s="103"/>
      <c r="H186" s="103"/>
      <c r="I186" s="10"/>
      <c r="J186" s="103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30"/>
      <c r="V186" s="9">
        <f t="shared" si="8"/>
        <v>700</v>
      </c>
      <c r="W186" s="10">
        <f t="shared" si="11"/>
        <v>700</v>
      </c>
      <c r="X186" s="4">
        <f t="shared" si="9"/>
        <v>700</v>
      </c>
      <c r="Y186" s="4">
        <f t="shared" si="10"/>
        <v>500</v>
      </c>
      <c r="Z186" s="4"/>
      <c r="AA186" s="3"/>
      <c r="AB186" s="3"/>
    </row>
    <row r="187" spans="4:28" ht="24" customHeight="1" x14ac:dyDescent="0.25">
      <c r="D187" s="71"/>
      <c r="E187" s="30"/>
      <c r="F187" s="30"/>
      <c r="G187" s="103"/>
      <c r="H187" s="103"/>
      <c r="I187" s="1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9">
        <f t="shared" si="8"/>
        <v>700</v>
      </c>
      <c r="W187" s="1">
        <f t="shared" si="11"/>
        <v>700</v>
      </c>
      <c r="X187" s="4">
        <f t="shared" si="9"/>
        <v>700</v>
      </c>
      <c r="Y187" s="4">
        <f t="shared" si="10"/>
        <v>500</v>
      </c>
    </row>
    <row r="188" spans="4:28" ht="24" customHeight="1" x14ac:dyDescent="0.25">
      <c r="D188" s="72"/>
      <c r="E188" s="103"/>
      <c r="F188" s="103"/>
      <c r="G188" s="103"/>
      <c r="H188" s="103"/>
      <c r="I188" s="10"/>
      <c r="J188" s="103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30"/>
      <c r="V188" s="9">
        <f t="shared" si="8"/>
        <v>700</v>
      </c>
      <c r="W188" s="1">
        <f t="shared" si="11"/>
        <v>700</v>
      </c>
      <c r="X188" s="4">
        <f t="shared" si="9"/>
        <v>700</v>
      </c>
      <c r="Y188" s="4">
        <f t="shared" si="10"/>
        <v>500</v>
      </c>
    </row>
    <row r="189" spans="4:28" ht="24" customHeight="1" x14ac:dyDescent="0.25">
      <c r="D189" s="71"/>
      <c r="E189" s="30"/>
      <c r="F189" s="30"/>
      <c r="G189" s="103"/>
      <c r="H189" s="103"/>
      <c r="I189" s="1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9">
        <f t="shared" si="8"/>
        <v>700</v>
      </c>
      <c r="W189" s="1">
        <f t="shared" si="11"/>
        <v>700</v>
      </c>
      <c r="X189" s="4">
        <f t="shared" si="9"/>
        <v>700</v>
      </c>
      <c r="Y189" s="4">
        <f t="shared" si="10"/>
        <v>500</v>
      </c>
    </row>
    <row r="190" spans="4:28" s="5" customFormat="1" ht="24" customHeight="1" x14ac:dyDescent="0.25">
      <c r="D190" s="72"/>
      <c r="E190" s="103"/>
      <c r="F190" s="103"/>
      <c r="G190" s="103"/>
      <c r="H190" s="103"/>
      <c r="I190" s="10"/>
      <c r="J190" s="103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30"/>
      <c r="V190" s="9">
        <f t="shared" si="8"/>
        <v>700</v>
      </c>
      <c r="W190" s="10">
        <f t="shared" si="11"/>
        <v>700</v>
      </c>
      <c r="X190" s="4">
        <f t="shared" si="9"/>
        <v>700</v>
      </c>
      <c r="Y190" s="4">
        <f t="shared" si="10"/>
        <v>500</v>
      </c>
      <c r="Z190" s="4"/>
      <c r="AA190" s="3"/>
      <c r="AB190" s="3"/>
    </row>
    <row r="191" spans="4:28" ht="24" customHeight="1" x14ac:dyDescent="0.25">
      <c r="D191" s="72"/>
      <c r="E191" s="103"/>
      <c r="F191" s="103"/>
      <c r="G191" s="103"/>
      <c r="H191" s="103"/>
      <c r="I191" s="10"/>
      <c r="J191" s="103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30"/>
      <c r="V191" s="9">
        <f t="shared" si="8"/>
        <v>700</v>
      </c>
      <c r="W191" s="1">
        <f t="shared" si="11"/>
        <v>700</v>
      </c>
      <c r="X191" s="4">
        <f t="shared" si="9"/>
        <v>700</v>
      </c>
      <c r="Y191" s="4">
        <f t="shared" si="10"/>
        <v>500</v>
      </c>
    </row>
    <row r="192" spans="4:28" ht="24" customHeight="1" x14ac:dyDescent="0.25">
      <c r="D192" s="71"/>
      <c r="E192" s="30"/>
      <c r="F192" s="30"/>
      <c r="G192" s="103"/>
      <c r="H192" s="103"/>
      <c r="I192" s="1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9">
        <f t="shared" si="8"/>
        <v>700</v>
      </c>
      <c r="W192" s="1">
        <f t="shared" si="11"/>
        <v>700</v>
      </c>
      <c r="X192" s="4">
        <f t="shared" si="9"/>
        <v>700</v>
      </c>
      <c r="Y192" s="4">
        <f t="shared" si="10"/>
        <v>500</v>
      </c>
    </row>
    <row r="193" spans="4:28" ht="24" customHeight="1" x14ac:dyDescent="0.25">
      <c r="D193" s="71"/>
      <c r="E193" s="30"/>
      <c r="F193" s="30"/>
      <c r="G193" s="103"/>
      <c r="H193" s="103"/>
      <c r="I193" s="1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9">
        <f t="shared" si="8"/>
        <v>700</v>
      </c>
      <c r="W193" s="1">
        <f t="shared" si="11"/>
        <v>700</v>
      </c>
      <c r="X193" s="4">
        <f t="shared" si="9"/>
        <v>700</v>
      </c>
      <c r="Y193" s="4">
        <f t="shared" si="10"/>
        <v>500</v>
      </c>
    </row>
    <row r="194" spans="4:28" ht="24" customHeight="1" x14ac:dyDescent="0.25">
      <c r="D194" s="71"/>
      <c r="E194" s="30"/>
      <c r="F194" s="30"/>
      <c r="G194" s="103"/>
      <c r="H194" s="103"/>
      <c r="I194" s="1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9">
        <f t="shared" si="8"/>
        <v>700</v>
      </c>
      <c r="W194" s="1">
        <f t="shared" si="11"/>
        <v>700</v>
      </c>
      <c r="X194" s="4">
        <f t="shared" si="9"/>
        <v>700</v>
      </c>
      <c r="Y194" s="4">
        <f t="shared" si="10"/>
        <v>500</v>
      </c>
    </row>
    <row r="195" spans="4:28" s="5" customFormat="1" ht="24" customHeight="1" x14ac:dyDescent="0.25">
      <c r="D195" s="72"/>
      <c r="E195" s="103"/>
      <c r="F195" s="103"/>
      <c r="G195" s="103"/>
      <c r="H195" s="103"/>
      <c r="I195" s="10"/>
      <c r="J195" s="103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30"/>
      <c r="V195" s="9">
        <f t="shared" ref="V195:V251" si="12">IF(OR(H195="2 ANNUALITA'",AND(F195=1,G195="TEMPO PARZIALE")),Y195,IF(OR(H195="2 ANNUALITA'",AND(F195=2,J195&gt;=10,G195="TEMPO PARZIALE")),Y195,IF(OR(H195="2 ANNUALITA'",AND(F195=3,G195="TEMPO PARZIALE",J195&gt;=25)),Y195,W195)))</f>
        <v>700</v>
      </c>
      <c r="W195" s="10">
        <f t="shared" si="11"/>
        <v>700</v>
      </c>
      <c r="X195" s="4">
        <f t="shared" ref="X195:X251" si="13">IF(AND(I195&gt;=$AE$18,I195&lt;=$AF$18),$AG$18/2,IF(AND(I195&gt;=$AE$19,I195&lt;=$AF$19),((((I195-13000)*0.07)/2)+0.5*(((I195-13000)*0.07)/2)),IF(AND(I195&gt;=$AE$20,I195&lt;=$AF$20),$AG$20/2,IF(AND(I195&gt;=$AE$21,I195&lt;=$AF$21),$AG$21/2,IF(AND(I195&gt;=$AE$22,I195&lt;=$AF$22),$AG$22/2,IF(AND(I195&gt;=$AE$23,I195&lt;=$AF$23),$AG$23/2,IF(AND(I195&gt;=$AE$24,I195&lt;=$AF$24),$AG$24/2,IF(I195&gt;=$AE$25,$AG$25/2,IF(I195="NO ISEE",$AG$25/2,$AG$25/2)))))))))</f>
        <v>700</v>
      </c>
      <c r="Y195" s="4">
        <f t="shared" ref="Y195:Y251" si="14">IF(AND(I195&gt;=$AE$4,I195&lt;=$AF$4),$AG$4/2,IF(AND(I195&gt;=$AE$5,I195&lt;=$AF$5),($AG$5-($AG$5*0.8))/2,IF(AND(I195&gt;=$AE$6,I195&lt;=$AF$6),($AG$6-($AG$6*0.5))/2,IF(AND(I195&gt;=$AE$7,I195&lt;=$AF$7),($AG$7-($AG$7*0.3))/2,IF(AND(I195&gt;=$AE$8,I195&lt;=$AF$8),($AG$8-($AG$8*0.3))/2,IF(AND(I195&gt;=$AE$9,I195&lt;=$AF$9),($AG$9-($AG$9*0.2))/2,IF(AND(I195&gt;=$AE$10,I195&lt;=$AF$10),($AG$10-($AG$10*0.1))/2,IF(AND(I195&gt;=$AE$11,I195&lt;=$AF$11),$AG$11/2,IF(AND(I195&gt;=$AE$12,I195&lt;=$AF$12),$AG$12/2,IF(AND(I195&gt;=$AE$13,I195&lt;=$AF$13),$AG$13/2,IF(I195&gt;=$AE$14/2,$AG$14/2,IF(I195="NO ISEE",$AG$14/2,$AG$14/2))))))))))))</f>
        <v>500</v>
      </c>
      <c r="Z195" s="4"/>
      <c r="AA195" s="3"/>
      <c r="AB195" s="3"/>
    </row>
    <row r="196" spans="4:28" s="5" customFormat="1" ht="24" customHeight="1" x14ac:dyDescent="0.25">
      <c r="D196" s="72"/>
      <c r="E196" s="103"/>
      <c r="F196" s="103"/>
      <c r="G196" s="103"/>
      <c r="H196" s="103"/>
      <c r="I196" s="10"/>
      <c r="J196" s="103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30"/>
      <c r="V196" s="9">
        <f t="shared" si="12"/>
        <v>700</v>
      </c>
      <c r="W196" s="10">
        <f t="shared" ref="W196:W197" si="15">IF(X196&lt;200,200,X196)</f>
        <v>700</v>
      </c>
      <c r="X196" s="4">
        <f t="shared" si="13"/>
        <v>700</v>
      </c>
      <c r="Y196" s="4">
        <f t="shared" si="14"/>
        <v>500</v>
      </c>
      <c r="Z196" s="4"/>
      <c r="AA196" s="3"/>
      <c r="AB196" s="3"/>
    </row>
    <row r="197" spans="4:28" s="5" customFormat="1" ht="24" customHeight="1" x14ac:dyDescent="0.25">
      <c r="D197" s="72"/>
      <c r="E197" s="103"/>
      <c r="F197" s="103"/>
      <c r="G197" s="103"/>
      <c r="H197" s="103"/>
      <c r="I197" s="10"/>
      <c r="J197" s="103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30"/>
      <c r="V197" s="9">
        <f t="shared" si="12"/>
        <v>700</v>
      </c>
      <c r="W197" s="10">
        <f t="shared" si="15"/>
        <v>700</v>
      </c>
      <c r="X197" s="4">
        <f t="shared" si="13"/>
        <v>700</v>
      </c>
      <c r="Y197" s="4">
        <f t="shared" si="14"/>
        <v>500</v>
      </c>
      <c r="Z197" s="4"/>
      <c r="AA197" s="3"/>
      <c r="AB197" s="3"/>
    </row>
    <row r="198" spans="4:28" s="5" customFormat="1" ht="24" customHeight="1" x14ac:dyDescent="0.25">
      <c r="D198" s="49"/>
      <c r="E198" s="103"/>
      <c r="F198" s="103"/>
      <c r="G198" s="103"/>
      <c r="H198" s="103"/>
      <c r="I198" s="103"/>
      <c r="J198" s="103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30"/>
      <c r="V198" s="9">
        <f t="shared" si="12"/>
        <v>700</v>
      </c>
      <c r="W198" s="10">
        <f t="shared" ref="W198:W237" si="16">IF(X198&lt;200,200,X198)</f>
        <v>700</v>
      </c>
      <c r="X198" s="4">
        <f t="shared" si="13"/>
        <v>700</v>
      </c>
      <c r="Y198" s="4">
        <f t="shared" si="14"/>
        <v>500</v>
      </c>
      <c r="Z198" s="4"/>
      <c r="AA198" s="3"/>
      <c r="AB198" s="3"/>
    </row>
    <row r="199" spans="4:28" ht="24" customHeight="1" x14ac:dyDescent="0.25">
      <c r="D199" s="49"/>
      <c r="E199" s="103"/>
      <c r="F199" s="103"/>
      <c r="G199" s="103"/>
      <c r="H199" s="103"/>
      <c r="I199" s="30"/>
      <c r="J199" s="103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30"/>
      <c r="V199" s="9">
        <f t="shared" si="12"/>
        <v>700</v>
      </c>
      <c r="W199" s="10">
        <f t="shared" si="16"/>
        <v>700</v>
      </c>
      <c r="X199" s="4">
        <f t="shared" si="13"/>
        <v>700</v>
      </c>
      <c r="Y199" s="4">
        <f t="shared" si="14"/>
        <v>500</v>
      </c>
      <c r="AA199" s="3"/>
      <c r="AB199" s="3"/>
    </row>
    <row r="200" spans="4:28" ht="24" customHeight="1" x14ac:dyDescent="0.25">
      <c r="D200" s="72"/>
      <c r="E200" s="103"/>
      <c r="F200" s="103"/>
      <c r="G200" s="103"/>
      <c r="H200" s="103"/>
      <c r="I200" s="59"/>
      <c r="J200" s="103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30"/>
      <c r="V200" s="9">
        <f t="shared" si="12"/>
        <v>700</v>
      </c>
      <c r="W200" s="10">
        <f t="shared" si="16"/>
        <v>700</v>
      </c>
      <c r="X200" s="4">
        <f t="shared" si="13"/>
        <v>700</v>
      </c>
      <c r="Y200" s="4">
        <f t="shared" si="14"/>
        <v>500</v>
      </c>
      <c r="AA200" s="3"/>
      <c r="AB200" s="3"/>
    </row>
    <row r="201" spans="4:28" ht="24" customHeight="1" x14ac:dyDescent="0.25">
      <c r="D201" s="55"/>
      <c r="E201" s="55"/>
      <c r="F201" s="103"/>
      <c r="G201" s="103"/>
      <c r="H201" s="103"/>
      <c r="I201" s="6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9">
        <f t="shared" si="12"/>
        <v>700</v>
      </c>
      <c r="W201" s="10">
        <f t="shared" si="16"/>
        <v>700</v>
      </c>
      <c r="X201" s="4">
        <f t="shared" si="13"/>
        <v>700</v>
      </c>
      <c r="Y201" s="4">
        <f t="shared" si="14"/>
        <v>500</v>
      </c>
      <c r="AA201" s="3"/>
      <c r="AB201" s="3"/>
    </row>
    <row r="202" spans="4:28" ht="24" customHeight="1" x14ac:dyDescent="0.25">
      <c r="D202" s="55"/>
      <c r="E202" s="55"/>
      <c r="F202" s="103"/>
      <c r="G202" s="103"/>
      <c r="H202" s="103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9">
        <f t="shared" si="12"/>
        <v>700</v>
      </c>
      <c r="W202" s="10">
        <f t="shared" si="16"/>
        <v>700</v>
      </c>
      <c r="X202" s="4">
        <f t="shared" si="13"/>
        <v>700</v>
      </c>
      <c r="Y202" s="4">
        <f t="shared" si="14"/>
        <v>500</v>
      </c>
      <c r="AA202" s="3"/>
      <c r="AB202" s="3"/>
    </row>
    <row r="203" spans="4:28" ht="24" customHeight="1" x14ac:dyDescent="0.25">
      <c r="D203" s="55"/>
      <c r="E203" s="55"/>
      <c r="F203" s="103"/>
      <c r="G203" s="103"/>
      <c r="H203" s="103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9">
        <f t="shared" si="12"/>
        <v>700</v>
      </c>
      <c r="W203" s="10">
        <f t="shared" si="16"/>
        <v>700</v>
      </c>
      <c r="X203" s="4">
        <f t="shared" si="13"/>
        <v>700</v>
      </c>
      <c r="Y203" s="4">
        <f t="shared" si="14"/>
        <v>500</v>
      </c>
      <c r="AA203" s="3"/>
      <c r="AB203" s="3"/>
    </row>
    <row r="204" spans="4:28" ht="24" customHeight="1" x14ac:dyDescent="0.25">
      <c r="D204" s="55"/>
      <c r="E204" s="55"/>
      <c r="F204" s="103"/>
      <c r="G204" s="103"/>
      <c r="H204" s="103"/>
      <c r="I204" s="6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9">
        <f t="shared" si="12"/>
        <v>700</v>
      </c>
      <c r="W204" s="10">
        <f t="shared" si="16"/>
        <v>700</v>
      </c>
      <c r="X204" s="4">
        <f t="shared" si="13"/>
        <v>700</v>
      </c>
      <c r="Y204" s="4">
        <f t="shared" si="14"/>
        <v>500</v>
      </c>
      <c r="AA204" s="3"/>
      <c r="AB204" s="3"/>
    </row>
    <row r="205" spans="4:28" ht="24" customHeight="1" x14ac:dyDescent="0.25">
      <c r="D205" s="55"/>
      <c r="E205" s="55"/>
      <c r="F205" s="103"/>
      <c r="G205" s="103"/>
      <c r="H205" s="103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9">
        <f t="shared" si="12"/>
        <v>700</v>
      </c>
      <c r="W205" s="10">
        <f t="shared" si="16"/>
        <v>700</v>
      </c>
      <c r="X205" s="4">
        <f t="shared" si="13"/>
        <v>700</v>
      </c>
      <c r="Y205" s="4">
        <f t="shared" si="14"/>
        <v>500</v>
      </c>
      <c r="AA205" s="3"/>
      <c r="AB205" s="3"/>
    </row>
    <row r="206" spans="4:28" ht="24" customHeight="1" x14ac:dyDescent="0.25">
      <c r="D206" s="55"/>
      <c r="E206" s="55"/>
      <c r="F206" s="103"/>
      <c r="G206" s="103"/>
      <c r="H206" s="103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9">
        <f t="shared" si="12"/>
        <v>700</v>
      </c>
      <c r="W206" s="10">
        <f t="shared" si="16"/>
        <v>700</v>
      </c>
      <c r="X206" s="4">
        <f t="shared" si="13"/>
        <v>700</v>
      </c>
      <c r="Y206" s="4">
        <f t="shared" si="14"/>
        <v>500</v>
      </c>
      <c r="AA206" s="3"/>
      <c r="AB206" s="3"/>
    </row>
    <row r="207" spans="4:28" ht="24" customHeight="1" x14ac:dyDescent="0.25">
      <c r="D207" s="55"/>
      <c r="E207" s="55"/>
      <c r="F207" s="103"/>
      <c r="G207" s="103"/>
      <c r="H207" s="103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9">
        <f t="shared" si="12"/>
        <v>700</v>
      </c>
      <c r="W207" s="10">
        <f t="shared" si="16"/>
        <v>700</v>
      </c>
      <c r="X207" s="4">
        <f t="shared" si="13"/>
        <v>700</v>
      </c>
      <c r="Y207" s="4">
        <f t="shared" si="14"/>
        <v>500</v>
      </c>
      <c r="AA207" s="3"/>
      <c r="AB207" s="3"/>
    </row>
    <row r="208" spans="4:28" ht="24" customHeight="1" x14ac:dyDescent="0.25">
      <c r="D208" s="55"/>
      <c r="E208" s="55"/>
      <c r="F208" s="103"/>
      <c r="G208" s="103"/>
      <c r="H208" s="103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9">
        <f t="shared" si="12"/>
        <v>700</v>
      </c>
      <c r="W208" s="10">
        <f t="shared" si="16"/>
        <v>700</v>
      </c>
      <c r="X208" s="4">
        <f t="shared" si="13"/>
        <v>700</v>
      </c>
      <c r="Y208" s="4">
        <f t="shared" si="14"/>
        <v>500</v>
      </c>
      <c r="AA208" s="3"/>
      <c r="AB208" s="3"/>
    </row>
    <row r="209" spans="4:28" ht="24" customHeight="1" x14ac:dyDescent="0.25">
      <c r="D209" s="55"/>
      <c r="E209" s="55"/>
      <c r="F209" s="103"/>
      <c r="G209" s="103"/>
      <c r="H209" s="103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9">
        <f t="shared" si="12"/>
        <v>700</v>
      </c>
      <c r="W209" s="10">
        <f t="shared" si="16"/>
        <v>700</v>
      </c>
      <c r="X209" s="4">
        <f t="shared" si="13"/>
        <v>700</v>
      </c>
      <c r="Y209" s="4">
        <f t="shared" si="14"/>
        <v>500</v>
      </c>
      <c r="AA209" s="3"/>
      <c r="AB209" s="3"/>
    </row>
    <row r="210" spans="4:28" ht="24" customHeight="1" x14ac:dyDescent="0.25">
      <c r="D210" s="55"/>
      <c r="E210" s="55"/>
      <c r="F210" s="103"/>
      <c r="G210" s="103"/>
      <c r="H210" s="103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9">
        <f t="shared" si="12"/>
        <v>700</v>
      </c>
      <c r="W210" s="10">
        <f t="shared" si="16"/>
        <v>700</v>
      </c>
      <c r="X210" s="4">
        <f t="shared" si="13"/>
        <v>700</v>
      </c>
      <c r="Y210" s="4">
        <f t="shared" si="14"/>
        <v>500</v>
      </c>
      <c r="AA210" s="3"/>
      <c r="AB210" s="3"/>
    </row>
    <row r="211" spans="4:28" ht="24" customHeight="1" x14ac:dyDescent="0.25">
      <c r="D211" s="55"/>
      <c r="E211" s="55"/>
      <c r="F211" s="103"/>
      <c r="G211" s="103"/>
      <c r="H211" s="103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9">
        <f t="shared" si="12"/>
        <v>700</v>
      </c>
      <c r="W211" s="10">
        <f t="shared" si="16"/>
        <v>700</v>
      </c>
      <c r="X211" s="4">
        <f t="shared" si="13"/>
        <v>700</v>
      </c>
      <c r="Y211" s="4">
        <f t="shared" si="14"/>
        <v>500</v>
      </c>
      <c r="AA211" s="3"/>
      <c r="AB211" s="3"/>
    </row>
    <row r="212" spans="4:28" ht="24" customHeight="1" x14ac:dyDescent="0.25">
      <c r="D212" s="55"/>
      <c r="E212" s="55"/>
      <c r="F212" s="103"/>
      <c r="G212" s="103"/>
      <c r="H212" s="103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9">
        <f t="shared" si="12"/>
        <v>700</v>
      </c>
      <c r="W212" s="10">
        <f t="shared" si="16"/>
        <v>700</v>
      </c>
      <c r="X212" s="4">
        <f t="shared" si="13"/>
        <v>700</v>
      </c>
      <c r="Y212" s="4">
        <f t="shared" si="14"/>
        <v>500</v>
      </c>
      <c r="AA212" s="3"/>
      <c r="AB212" s="3"/>
    </row>
    <row r="213" spans="4:28" ht="24" customHeight="1" x14ac:dyDescent="0.25">
      <c r="D213" s="55"/>
      <c r="E213" s="55"/>
      <c r="F213" s="103"/>
      <c r="G213" s="103"/>
      <c r="H213" s="103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9">
        <f t="shared" si="12"/>
        <v>700</v>
      </c>
      <c r="W213" s="10">
        <f t="shared" si="16"/>
        <v>700</v>
      </c>
      <c r="X213" s="4">
        <f t="shared" si="13"/>
        <v>700</v>
      </c>
      <c r="Y213" s="4">
        <f t="shared" si="14"/>
        <v>500</v>
      </c>
      <c r="AA213" s="3"/>
      <c r="AB213" s="3"/>
    </row>
    <row r="214" spans="4:28" ht="24" customHeight="1" x14ac:dyDescent="0.25">
      <c r="D214" s="55"/>
      <c r="E214" s="55"/>
      <c r="F214" s="103"/>
      <c r="G214" s="103"/>
      <c r="H214" s="103"/>
      <c r="I214" s="6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9">
        <f t="shared" si="12"/>
        <v>700</v>
      </c>
      <c r="W214" s="10">
        <f t="shared" si="16"/>
        <v>700</v>
      </c>
      <c r="X214" s="4">
        <f t="shared" si="13"/>
        <v>700</v>
      </c>
      <c r="Y214" s="4">
        <f t="shared" si="14"/>
        <v>500</v>
      </c>
      <c r="AA214" s="3"/>
      <c r="AB214" s="3"/>
    </row>
    <row r="215" spans="4:28" ht="24" customHeight="1" x14ac:dyDescent="0.25">
      <c r="D215" s="55"/>
      <c r="E215" s="55"/>
      <c r="F215" s="103"/>
      <c r="G215" s="103"/>
      <c r="H215" s="103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9">
        <f t="shared" si="12"/>
        <v>700</v>
      </c>
      <c r="W215" s="10">
        <f t="shared" si="16"/>
        <v>700</v>
      </c>
      <c r="X215" s="4">
        <f t="shared" si="13"/>
        <v>700</v>
      </c>
      <c r="Y215" s="4">
        <f t="shared" si="14"/>
        <v>500</v>
      </c>
      <c r="AA215" s="3"/>
      <c r="AB215" s="3"/>
    </row>
    <row r="216" spans="4:28" ht="24" customHeight="1" x14ac:dyDescent="0.25">
      <c r="D216" s="55"/>
      <c r="E216" s="55"/>
      <c r="F216" s="103"/>
      <c r="G216" s="103"/>
      <c r="H216" s="103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9">
        <f t="shared" si="12"/>
        <v>700</v>
      </c>
      <c r="W216" s="10">
        <f t="shared" si="16"/>
        <v>700</v>
      </c>
      <c r="X216" s="4">
        <f t="shared" si="13"/>
        <v>700</v>
      </c>
      <c r="Y216" s="4">
        <f t="shared" si="14"/>
        <v>500</v>
      </c>
      <c r="AA216" s="3"/>
      <c r="AB216" s="3"/>
    </row>
    <row r="217" spans="4:28" ht="24" customHeight="1" x14ac:dyDescent="0.25">
      <c r="D217" s="55"/>
      <c r="E217" s="55"/>
      <c r="F217" s="103"/>
      <c r="G217" s="103"/>
      <c r="H217" s="103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9">
        <f t="shared" si="12"/>
        <v>700</v>
      </c>
      <c r="W217" s="10">
        <f t="shared" si="16"/>
        <v>700</v>
      </c>
      <c r="X217" s="4">
        <f t="shared" si="13"/>
        <v>700</v>
      </c>
      <c r="Y217" s="4">
        <f t="shared" si="14"/>
        <v>500</v>
      </c>
      <c r="AA217" s="3"/>
      <c r="AB217" s="3"/>
    </row>
    <row r="218" spans="4:28" ht="24" customHeight="1" x14ac:dyDescent="0.25">
      <c r="D218" s="55"/>
      <c r="E218" s="55"/>
      <c r="F218" s="103"/>
      <c r="G218" s="103"/>
      <c r="H218" s="103"/>
      <c r="I218" s="6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9">
        <f t="shared" si="12"/>
        <v>700</v>
      </c>
      <c r="W218" s="10">
        <f t="shared" si="16"/>
        <v>700</v>
      </c>
      <c r="X218" s="4">
        <f t="shared" si="13"/>
        <v>700</v>
      </c>
      <c r="Y218" s="4">
        <f t="shared" si="14"/>
        <v>500</v>
      </c>
      <c r="AA218" s="3"/>
      <c r="AB218" s="3"/>
    </row>
    <row r="219" spans="4:28" ht="24" customHeight="1" x14ac:dyDescent="0.25">
      <c r="D219" s="55"/>
      <c r="E219" s="55"/>
      <c r="F219" s="103"/>
      <c r="G219" s="103"/>
      <c r="H219" s="103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9">
        <f t="shared" si="12"/>
        <v>700</v>
      </c>
      <c r="W219" s="10">
        <f t="shared" si="16"/>
        <v>700</v>
      </c>
      <c r="X219" s="4">
        <f t="shared" si="13"/>
        <v>700</v>
      </c>
      <c r="Y219" s="4">
        <f t="shared" si="14"/>
        <v>500</v>
      </c>
      <c r="AA219" s="3"/>
      <c r="AB219" s="3"/>
    </row>
    <row r="220" spans="4:28" ht="24" customHeight="1" x14ac:dyDescent="0.25">
      <c r="D220" s="55"/>
      <c r="E220" s="55"/>
      <c r="F220" s="103"/>
      <c r="G220" s="103"/>
      <c r="H220" s="103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9">
        <f t="shared" si="12"/>
        <v>700</v>
      </c>
      <c r="W220" s="10">
        <f t="shared" si="16"/>
        <v>700</v>
      </c>
      <c r="X220" s="4">
        <f t="shared" si="13"/>
        <v>700</v>
      </c>
      <c r="Y220" s="4">
        <f t="shared" si="14"/>
        <v>500</v>
      </c>
      <c r="AA220" s="3"/>
      <c r="AB220" s="3"/>
    </row>
    <row r="221" spans="4:28" ht="24" customHeight="1" x14ac:dyDescent="0.25">
      <c r="D221" s="55"/>
      <c r="E221" s="55"/>
      <c r="F221" s="103"/>
      <c r="G221" s="103"/>
      <c r="H221" s="103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9">
        <f t="shared" si="12"/>
        <v>700</v>
      </c>
      <c r="W221" s="10">
        <f t="shared" si="16"/>
        <v>700</v>
      </c>
      <c r="X221" s="4">
        <f t="shared" si="13"/>
        <v>700</v>
      </c>
      <c r="Y221" s="4">
        <f t="shared" si="14"/>
        <v>500</v>
      </c>
      <c r="AA221" s="3"/>
      <c r="AB221" s="3"/>
    </row>
    <row r="222" spans="4:28" ht="24" customHeight="1" x14ac:dyDescent="0.25">
      <c r="D222" s="55"/>
      <c r="E222" s="55"/>
      <c r="F222" s="103"/>
      <c r="G222" s="103"/>
      <c r="H222" s="103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9">
        <f t="shared" si="12"/>
        <v>700</v>
      </c>
      <c r="W222" s="10">
        <f t="shared" si="16"/>
        <v>700</v>
      </c>
      <c r="X222" s="4">
        <f t="shared" si="13"/>
        <v>700</v>
      </c>
      <c r="Y222" s="4">
        <f t="shared" si="14"/>
        <v>500</v>
      </c>
      <c r="AA222" s="3"/>
      <c r="AB222" s="3"/>
    </row>
    <row r="223" spans="4:28" ht="24" customHeight="1" x14ac:dyDescent="0.25">
      <c r="D223" s="55"/>
      <c r="E223" s="55"/>
      <c r="F223" s="103"/>
      <c r="G223" s="103"/>
      <c r="H223" s="103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9">
        <f t="shared" si="12"/>
        <v>700</v>
      </c>
      <c r="W223" s="10">
        <f t="shared" si="16"/>
        <v>700</v>
      </c>
      <c r="X223" s="4">
        <f t="shared" si="13"/>
        <v>700</v>
      </c>
      <c r="Y223" s="4">
        <f t="shared" si="14"/>
        <v>500</v>
      </c>
      <c r="AA223" s="3"/>
      <c r="AB223" s="3"/>
    </row>
    <row r="224" spans="4:28" ht="24" customHeight="1" x14ac:dyDescent="0.25">
      <c r="D224" s="55"/>
      <c r="E224" s="55"/>
      <c r="F224" s="103"/>
      <c r="G224" s="103"/>
      <c r="H224" s="103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9">
        <f t="shared" si="12"/>
        <v>700</v>
      </c>
      <c r="W224" s="10">
        <f t="shared" si="16"/>
        <v>700</v>
      </c>
      <c r="X224" s="4">
        <f t="shared" si="13"/>
        <v>700</v>
      </c>
      <c r="Y224" s="4">
        <f t="shared" si="14"/>
        <v>500</v>
      </c>
      <c r="AA224" s="3"/>
      <c r="AB224" s="3"/>
    </row>
    <row r="225" spans="4:28" ht="24" customHeight="1" x14ac:dyDescent="0.25">
      <c r="D225" s="55"/>
      <c r="E225" s="55"/>
      <c r="F225" s="103"/>
      <c r="G225" s="103"/>
      <c r="H225" s="103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9">
        <f t="shared" si="12"/>
        <v>700</v>
      </c>
      <c r="W225" s="10">
        <f t="shared" si="16"/>
        <v>700</v>
      </c>
      <c r="X225" s="4">
        <f t="shared" si="13"/>
        <v>700</v>
      </c>
      <c r="Y225" s="4">
        <f t="shared" si="14"/>
        <v>500</v>
      </c>
      <c r="AA225" s="3"/>
      <c r="AB225" s="3"/>
    </row>
    <row r="226" spans="4:28" ht="24" customHeight="1" x14ac:dyDescent="0.25">
      <c r="D226" s="55"/>
      <c r="E226" s="55"/>
      <c r="F226" s="103"/>
      <c r="G226" s="103"/>
      <c r="H226" s="103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9">
        <f t="shared" si="12"/>
        <v>700</v>
      </c>
      <c r="W226" s="10">
        <f t="shared" si="16"/>
        <v>700</v>
      </c>
      <c r="X226" s="4">
        <f t="shared" si="13"/>
        <v>700</v>
      </c>
      <c r="Y226" s="4">
        <f t="shared" si="14"/>
        <v>500</v>
      </c>
      <c r="AA226" s="3"/>
      <c r="AB226" s="3"/>
    </row>
    <row r="227" spans="4:28" ht="24" customHeight="1" x14ac:dyDescent="0.25">
      <c r="D227" s="55"/>
      <c r="E227" s="55"/>
      <c r="F227" s="103"/>
      <c r="G227" s="103"/>
      <c r="H227" s="103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9">
        <f t="shared" si="12"/>
        <v>700</v>
      </c>
      <c r="W227" s="10">
        <f t="shared" si="16"/>
        <v>700</v>
      </c>
      <c r="X227" s="4">
        <f t="shared" si="13"/>
        <v>700</v>
      </c>
      <c r="Y227" s="4">
        <f t="shared" si="14"/>
        <v>500</v>
      </c>
      <c r="AA227" s="3"/>
      <c r="AB227" s="3"/>
    </row>
    <row r="228" spans="4:28" ht="24" customHeight="1" x14ac:dyDescent="0.25">
      <c r="D228" s="55"/>
      <c r="E228" s="55"/>
      <c r="F228" s="103"/>
      <c r="G228" s="103"/>
      <c r="H228" s="103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9">
        <f t="shared" si="12"/>
        <v>700</v>
      </c>
      <c r="W228" s="10">
        <f t="shared" si="16"/>
        <v>700</v>
      </c>
      <c r="X228" s="4">
        <f t="shared" si="13"/>
        <v>700</v>
      </c>
      <c r="Y228" s="4">
        <f t="shared" si="14"/>
        <v>500</v>
      </c>
      <c r="AA228" s="3"/>
      <c r="AB228" s="3"/>
    </row>
    <row r="229" spans="4:28" ht="24" customHeight="1" x14ac:dyDescent="0.25">
      <c r="D229" s="55"/>
      <c r="E229" s="55"/>
      <c r="F229" s="103"/>
      <c r="G229" s="103"/>
      <c r="H229" s="103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9">
        <f t="shared" si="12"/>
        <v>700</v>
      </c>
      <c r="W229" s="10">
        <f t="shared" si="16"/>
        <v>700</v>
      </c>
      <c r="X229" s="4">
        <f t="shared" si="13"/>
        <v>700</v>
      </c>
      <c r="Y229" s="4">
        <f t="shared" si="14"/>
        <v>500</v>
      </c>
      <c r="AA229" s="3"/>
      <c r="AB229" s="3"/>
    </row>
    <row r="230" spans="4:28" ht="24" customHeight="1" x14ac:dyDescent="0.25">
      <c r="D230" s="55"/>
      <c r="E230" s="55"/>
      <c r="F230" s="103"/>
      <c r="G230" s="103"/>
      <c r="H230" s="103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9">
        <f t="shared" si="12"/>
        <v>700</v>
      </c>
      <c r="W230" s="10">
        <f t="shared" si="16"/>
        <v>700</v>
      </c>
      <c r="X230" s="4">
        <f t="shared" si="13"/>
        <v>700</v>
      </c>
      <c r="Y230" s="4">
        <f t="shared" si="14"/>
        <v>500</v>
      </c>
      <c r="AA230" s="3"/>
      <c r="AB230" s="3"/>
    </row>
    <row r="231" spans="4:28" ht="24" customHeight="1" x14ac:dyDescent="0.25">
      <c r="D231" s="55"/>
      <c r="E231" s="55"/>
      <c r="F231" s="103"/>
      <c r="G231" s="103"/>
      <c r="H231" s="103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9">
        <f t="shared" si="12"/>
        <v>700</v>
      </c>
      <c r="W231" s="10">
        <f t="shared" si="16"/>
        <v>700</v>
      </c>
      <c r="X231" s="4">
        <f t="shared" si="13"/>
        <v>700</v>
      </c>
      <c r="Y231" s="4">
        <f t="shared" si="14"/>
        <v>500</v>
      </c>
      <c r="AA231" s="3"/>
      <c r="AB231" s="3"/>
    </row>
    <row r="232" spans="4:28" s="25" customFormat="1" ht="24" customHeight="1" x14ac:dyDescent="0.25">
      <c r="D232" s="49"/>
      <c r="E232" s="49"/>
      <c r="F232" s="24"/>
      <c r="G232" s="24"/>
      <c r="H232" s="24"/>
      <c r="I232" s="103"/>
      <c r="J232" s="103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30"/>
      <c r="V232" s="9">
        <f t="shared" si="12"/>
        <v>700</v>
      </c>
      <c r="W232" s="24">
        <f t="shared" si="16"/>
        <v>700</v>
      </c>
      <c r="X232" s="4">
        <f t="shared" si="13"/>
        <v>700</v>
      </c>
      <c r="Y232" s="4">
        <f t="shared" si="14"/>
        <v>500</v>
      </c>
      <c r="Z232" s="4"/>
    </row>
    <row r="233" spans="4:28" s="25" customFormat="1" ht="24" customHeight="1" x14ac:dyDescent="0.25">
      <c r="D233" s="49"/>
      <c r="E233" s="49"/>
      <c r="F233" s="24"/>
      <c r="G233" s="24"/>
      <c r="H233" s="24"/>
      <c r="I233" s="103"/>
      <c r="J233" s="103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30"/>
      <c r="V233" s="9">
        <f t="shared" si="12"/>
        <v>700</v>
      </c>
      <c r="W233" s="24">
        <f t="shared" si="16"/>
        <v>700</v>
      </c>
      <c r="X233" s="4">
        <f t="shared" si="13"/>
        <v>700</v>
      </c>
      <c r="Y233" s="4">
        <f t="shared" si="14"/>
        <v>500</v>
      </c>
      <c r="Z233" s="4"/>
    </row>
    <row r="234" spans="4:28" ht="24" customHeight="1" x14ac:dyDescent="0.25">
      <c r="D234" s="55"/>
      <c r="E234" s="55"/>
      <c r="F234" s="30"/>
      <c r="G234" s="103"/>
      <c r="H234" s="103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9">
        <f t="shared" si="12"/>
        <v>700</v>
      </c>
      <c r="W234" s="10">
        <f t="shared" si="16"/>
        <v>700</v>
      </c>
      <c r="X234" s="4">
        <f t="shared" si="13"/>
        <v>700</v>
      </c>
      <c r="Y234" s="4">
        <f t="shared" si="14"/>
        <v>500</v>
      </c>
      <c r="AA234" s="3"/>
      <c r="AB234" s="3"/>
    </row>
    <row r="235" spans="4:28" ht="24" customHeight="1" x14ac:dyDescent="0.25">
      <c r="D235" s="55"/>
      <c r="E235" s="55"/>
      <c r="F235" s="30"/>
      <c r="G235" s="103"/>
      <c r="H235" s="103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9">
        <f t="shared" si="12"/>
        <v>700</v>
      </c>
      <c r="W235" s="10">
        <f t="shared" si="16"/>
        <v>700</v>
      </c>
      <c r="X235" s="4">
        <f t="shared" si="13"/>
        <v>700</v>
      </c>
      <c r="Y235" s="4">
        <f t="shared" si="14"/>
        <v>500</v>
      </c>
      <c r="AA235" s="3"/>
      <c r="AB235" s="3"/>
    </row>
    <row r="236" spans="4:28" ht="24" customHeight="1" x14ac:dyDescent="0.25">
      <c r="D236" s="55"/>
      <c r="E236" s="55"/>
      <c r="F236" s="30"/>
      <c r="G236" s="103"/>
      <c r="H236" s="103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9">
        <f t="shared" si="12"/>
        <v>700</v>
      </c>
      <c r="W236" s="10">
        <f t="shared" si="16"/>
        <v>700</v>
      </c>
      <c r="X236" s="4">
        <f t="shared" si="13"/>
        <v>700</v>
      </c>
      <c r="Y236" s="4">
        <f t="shared" si="14"/>
        <v>500</v>
      </c>
      <c r="AA236" s="3"/>
      <c r="AB236" s="3"/>
    </row>
    <row r="237" spans="4:28" ht="24" customHeight="1" x14ac:dyDescent="0.25">
      <c r="D237" s="55"/>
      <c r="E237" s="55"/>
      <c r="F237" s="30"/>
      <c r="G237" s="103"/>
      <c r="H237" s="103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9">
        <f t="shared" si="12"/>
        <v>700</v>
      </c>
      <c r="W237" s="10">
        <f t="shared" si="16"/>
        <v>700</v>
      </c>
      <c r="X237" s="4">
        <f t="shared" si="13"/>
        <v>700</v>
      </c>
      <c r="Y237" s="4">
        <f t="shared" si="14"/>
        <v>500</v>
      </c>
      <c r="AA237" s="3"/>
      <c r="AB237" s="3"/>
    </row>
    <row r="238" spans="4:28" ht="24" customHeight="1" x14ac:dyDescent="0.25">
      <c r="D238" s="55"/>
      <c r="E238" s="55"/>
      <c r="F238" s="30"/>
      <c r="G238" s="103"/>
      <c r="H238" s="103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9">
        <f t="shared" si="12"/>
        <v>700</v>
      </c>
      <c r="W238" s="10">
        <f t="shared" ref="W238:W251" si="17">IF(X238&lt;200,200,X238)</f>
        <v>700</v>
      </c>
      <c r="X238" s="4">
        <f t="shared" si="13"/>
        <v>700</v>
      </c>
      <c r="Y238" s="4">
        <f t="shared" si="14"/>
        <v>500</v>
      </c>
      <c r="AA238" s="3"/>
      <c r="AB238" s="3"/>
    </row>
    <row r="239" spans="4:28" ht="24" customHeight="1" x14ac:dyDescent="0.25">
      <c r="D239" s="55"/>
      <c r="E239" s="55"/>
      <c r="F239" s="30"/>
      <c r="G239" s="103"/>
      <c r="H239" s="103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9">
        <f t="shared" si="12"/>
        <v>700</v>
      </c>
      <c r="W239" s="10">
        <f t="shared" si="17"/>
        <v>700</v>
      </c>
      <c r="X239" s="4">
        <f t="shared" si="13"/>
        <v>700</v>
      </c>
      <c r="Y239" s="4">
        <f t="shared" si="14"/>
        <v>500</v>
      </c>
      <c r="AA239" s="3"/>
      <c r="AB239" s="3"/>
    </row>
    <row r="240" spans="4:28" ht="24" customHeight="1" x14ac:dyDescent="0.25">
      <c r="D240" s="55"/>
      <c r="E240" s="55"/>
      <c r="F240" s="30"/>
      <c r="G240" s="103"/>
      <c r="H240" s="103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9">
        <f t="shared" si="12"/>
        <v>700</v>
      </c>
      <c r="W240" s="10">
        <f t="shared" si="17"/>
        <v>700</v>
      </c>
      <c r="X240" s="4">
        <f t="shared" si="13"/>
        <v>700</v>
      </c>
      <c r="Y240" s="4">
        <f t="shared" si="14"/>
        <v>500</v>
      </c>
      <c r="AA240" s="3"/>
      <c r="AB240" s="3"/>
    </row>
    <row r="241" spans="4:28" ht="24" customHeight="1" x14ac:dyDescent="0.25">
      <c r="D241" s="55"/>
      <c r="E241" s="55"/>
      <c r="F241" s="30"/>
      <c r="G241" s="103"/>
      <c r="H241" s="103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9">
        <f t="shared" si="12"/>
        <v>700</v>
      </c>
      <c r="W241" s="10">
        <f t="shared" si="17"/>
        <v>700</v>
      </c>
      <c r="X241" s="4">
        <f t="shared" si="13"/>
        <v>700</v>
      </c>
      <c r="Y241" s="4">
        <f t="shared" si="14"/>
        <v>500</v>
      </c>
      <c r="AA241" s="3"/>
      <c r="AB241" s="3"/>
    </row>
    <row r="242" spans="4:28" ht="24" customHeight="1" x14ac:dyDescent="0.25">
      <c r="D242" s="55"/>
      <c r="E242" s="55"/>
      <c r="F242" s="30"/>
      <c r="G242" s="103"/>
      <c r="H242" s="103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9">
        <f t="shared" si="12"/>
        <v>700</v>
      </c>
      <c r="W242" s="10">
        <f t="shared" si="17"/>
        <v>700</v>
      </c>
      <c r="X242" s="4">
        <f t="shared" si="13"/>
        <v>700</v>
      </c>
      <c r="Y242" s="4">
        <f t="shared" si="14"/>
        <v>500</v>
      </c>
      <c r="AA242" s="3"/>
      <c r="AB242" s="3"/>
    </row>
    <row r="243" spans="4:28" ht="24" customHeight="1" x14ac:dyDescent="0.25">
      <c r="D243" s="55"/>
      <c r="E243" s="55"/>
      <c r="F243" s="30"/>
      <c r="G243" s="103"/>
      <c r="H243" s="103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9">
        <f t="shared" si="12"/>
        <v>700</v>
      </c>
      <c r="W243" s="10">
        <f t="shared" si="17"/>
        <v>700</v>
      </c>
      <c r="X243" s="4">
        <f t="shared" si="13"/>
        <v>700</v>
      </c>
      <c r="Y243" s="4">
        <f t="shared" si="14"/>
        <v>500</v>
      </c>
      <c r="AA243" s="3"/>
      <c r="AB243" s="3"/>
    </row>
    <row r="244" spans="4:28" ht="24" customHeight="1" x14ac:dyDescent="0.25">
      <c r="D244" s="55"/>
      <c r="E244" s="55"/>
      <c r="F244" s="30"/>
      <c r="G244" s="103"/>
      <c r="H244" s="103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9">
        <f t="shared" si="12"/>
        <v>700</v>
      </c>
      <c r="W244" s="10">
        <f t="shared" si="17"/>
        <v>700</v>
      </c>
      <c r="X244" s="4">
        <f t="shared" si="13"/>
        <v>700</v>
      </c>
      <c r="Y244" s="4">
        <f t="shared" si="14"/>
        <v>500</v>
      </c>
      <c r="AA244" s="3"/>
      <c r="AB244" s="3"/>
    </row>
    <row r="245" spans="4:28" ht="24" customHeight="1" x14ac:dyDescent="0.25">
      <c r="D245" s="55"/>
      <c r="E245" s="55"/>
      <c r="F245" s="30"/>
      <c r="G245" s="103"/>
      <c r="H245" s="103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9">
        <f t="shared" si="12"/>
        <v>700</v>
      </c>
      <c r="W245" s="10">
        <f t="shared" si="17"/>
        <v>700</v>
      </c>
      <c r="X245" s="4">
        <f t="shared" si="13"/>
        <v>700</v>
      </c>
      <c r="Y245" s="4">
        <f t="shared" si="14"/>
        <v>500</v>
      </c>
      <c r="AA245" s="3"/>
      <c r="AB245" s="3"/>
    </row>
    <row r="246" spans="4:28" ht="24" customHeight="1" x14ac:dyDescent="0.25">
      <c r="D246" s="55"/>
      <c r="E246" s="55"/>
      <c r="F246" s="30"/>
      <c r="G246" s="103"/>
      <c r="H246" s="103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9">
        <f t="shared" si="12"/>
        <v>700</v>
      </c>
      <c r="W246" s="10">
        <f t="shared" si="17"/>
        <v>700</v>
      </c>
      <c r="X246" s="4">
        <f t="shared" si="13"/>
        <v>700</v>
      </c>
      <c r="Y246" s="4">
        <f t="shared" si="14"/>
        <v>500</v>
      </c>
      <c r="AA246" s="3"/>
      <c r="AB246" s="3"/>
    </row>
    <row r="247" spans="4:28" ht="24" customHeight="1" x14ac:dyDescent="0.25">
      <c r="D247" s="55"/>
      <c r="E247" s="55"/>
      <c r="F247" s="30"/>
      <c r="G247" s="103"/>
      <c r="H247" s="103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9">
        <f t="shared" si="12"/>
        <v>700</v>
      </c>
      <c r="W247" s="10">
        <f t="shared" si="17"/>
        <v>700</v>
      </c>
      <c r="X247" s="4">
        <f t="shared" si="13"/>
        <v>700</v>
      </c>
      <c r="Y247" s="4">
        <f t="shared" si="14"/>
        <v>500</v>
      </c>
      <c r="AA247" s="3"/>
      <c r="AB247" s="3"/>
    </row>
    <row r="248" spans="4:28" ht="24" customHeight="1" x14ac:dyDescent="0.25">
      <c r="D248" s="55"/>
      <c r="E248" s="55"/>
      <c r="F248" s="30"/>
      <c r="G248" s="103"/>
      <c r="H248" s="103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9">
        <f t="shared" si="12"/>
        <v>700</v>
      </c>
      <c r="W248" s="10">
        <f t="shared" si="17"/>
        <v>700</v>
      </c>
      <c r="X248" s="4">
        <f t="shared" si="13"/>
        <v>700</v>
      </c>
      <c r="Y248" s="4">
        <f t="shared" si="14"/>
        <v>500</v>
      </c>
      <c r="AA248" s="3"/>
      <c r="AB248" s="3"/>
    </row>
    <row r="249" spans="4:28" ht="24" customHeight="1" x14ac:dyDescent="0.25">
      <c r="D249" s="55"/>
      <c r="E249" s="55"/>
      <c r="F249" s="30"/>
      <c r="G249" s="103"/>
      <c r="H249" s="103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9">
        <f t="shared" si="12"/>
        <v>700</v>
      </c>
      <c r="W249" s="10">
        <f t="shared" si="17"/>
        <v>700</v>
      </c>
      <c r="X249" s="4">
        <f t="shared" si="13"/>
        <v>700</v>
      </c>
      <c r="Y249" s="4">
        <f t="shared" si="14"/>
        <v>500</v>
      </c>
      <c r="AA249" s="3"/>
      <c r="AB249" s="3"/>
    </row>
    <row r="250" spans="4:28" ht="24" customHeight="1" x14ac:dyDescent="0.25">
      <c r="D250" s="55"/>
      <c r="E250" s="55"/>
      <c r="F250" s="30"/>
      <c r="G250" s="103"/>
      <c r="H250" s="103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9">
        <f t="shared" si="12"/>
        <v>700</v>
      </c>
      <c r="W250" s="10">
        <f t="shared" si="17"/>
        <v>700</v>
      </c>
      <c r="X250" s="4">
        <f t="shared" si="13"/>
        <v>700</v>
      </c>
      <c r="Y250" s="4">
        <f t="shared" si="14"/>
        <v>500</v>
      </c>
      <c r="AA250" s="3"/>
      <c r="AB250" s="3"/>
    </row>
    <row r="251" spans="4:28" ht="24" customHeight="1" x14ac:dyDescent="0.25">
      <c r="D251" s="55"/>
      <c r="E251" s="55"/>
      <c r="F251" s="30"/>
      <c r="G251" s="103"/>
      <c r="H251" s="103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9">
        <f t="shared" si="12"/>
        <v>700</v>
      </c>
      <c r="W251" s="10">
        <f t="shared" si="17"/>
        <v>700</v>
      </c>
      <c r="X251" s="4">
        <f t="shared" si="13"/>
        <v>700</v>
      </c>
      <c r="Y251" s="4">
        <f t="shared" si="14"/>
        <v>500</v>
      </c>
      <c r="AA251" s="3"/>
      <c r="AB251" s="3"/>
    </row>
    <row r="252" spans="4:28" ht="24" customHeight="1" x14ac:dyDescent="0.25">
      <c r="D252" s="55"/>
      <c r="E252" s="55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W252" s="10"/>
      <c r="X252" s="3"/>
      <c r="Y252" s="3"/>
      <c r="Z252" s="3"/>
      <c r="AA252" s="3"/>
      <c r="AB252" s="3"/>
    </row>
    <row r="253" spans="4:28" ht="24" customHeight="1" x14ac:dyDescent="0.25">
      <c r="D253" s="55"/>
      <c r="E253" s="55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W253" s="10"/>
      <c r="X253" s="3"/>
      <c r="Y253" s="3"/>
      <c r="Z253" s="3"/>
      <c r="AA253" s="3"/>
      <c r="AB253" s="3"/>
    </row>
    <row r="254" spans="4:28" ht="24" customHeight="1" x14ac:dyDescent="0.25">
      <c r="D254" s="55"/>
      <c r="E254" s="55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W254" s="10"/>
      <c r="X254" s="3"/>
      <c r="Y254" s="3"/>
      <c r="Z254" s="3"/>
      <c r="AA254" s="3"/>
      <c r="AB254" s="3"/>
    </row>
    <row r="255" spans="4:28" ht="24" customHeight="1" x14ac:dyDescent="0.25">
      <c r="D255" s="55"/>
      <c r="E255" s="55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W255" s="10"/>
      <c r="X255" s="3"/>
      <c r="Y255" s="3"/>
      <c r="Z255" s="3"/>
      <c r="AA255" s="3"/>
      <c r="AB255" s="3"/>
    </row>
    <row r="256" spans="4:28" ht="24" customHeight="1" x14ac:dyDescent="0.25"/>
    <row r="257" ht="24" customHeight="1" x14ac:dyDescent="0.25"/>
    <row r="258" ht="24" customHeight="1" x14ac:dyDescent="0.25"/>
  </sheetData>
  <sheetProtection algorithmName="SHA-512" hashValue="6ej4u042I0JZiNsDOV22+Hag5APdXScEXEELHoFWWqt9eZXG3Rey6LjYdbsqozz0SA1m9MmXCm/iQFmJ93hfiA==" saltValue="iI/okqZOm5av/8akULBv3Q==" spinCount="100000" sheet="1" objects="1" scenarios="1"/>
  <customSheetViews>
    <customSheetView guid="{B566BCC6-C195-41EB-8F3F-318BEF7E6037}" scale="98" showPageBreaks="1">
      <pane xSplit="4" ySplit="2" topLeftCell="E3" activePane="bottomRight" state="frozen"/>
      <selection pane="bottomRight" activeCell="E1" sqref="E1:E1048576"/>
      <pageMargins left="0.7" right="0.7" top="0.75" bottom="0.75" header="0.3" footer="0.3"/>
      <pageSetup paperSize="9" orientation="portrait" r:id="rId1"/>
    </customSheetView>
  </customSheetViews>
  <conditionalFormatting sqref="D147:D196">
    <cfRule type="expression" dxfId="7" priority="4">
      <formula>IF(#REF!,#REF!)=1</formula>
    </cfRule>
  </conditionalFormatting>
  <conditionalFormatting sqref="D197">
    <cfRule type="expression" dxfId="6" priority="3">
      <formula>IF(#REF!,#REF!)=1</formula>
    </cfRule>
  </conditionalFormatting>
  <conditionalFormatting sqref="D200">
    <cfRule type="expression" dxfId="5" priority="1">
      <formula>IF(#REF!,#REF!)=1</formula>
    </cfRule>
  </conditionalFormatting>
  <pageMargins left="0.7" right="0.7" top="0.75" bottom="0.75" header="0.3" footer="0.3"/>
  <pageSetup paperSize="9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05"/>
  <sheetViews>
    <sheetView zoomScale="90" zoomScaleNormal="85" workbookViewId="0">
      <pane xSplit="3" ySplit="2" topLeftCell="N3" activePane="bottomRight" state="frozen"/>
      <selection pane="topRight" activeCell="D1" sqref="D1"/>
      <selection pane="bottomLeft" activeCell="A3" sqref="A3"/>
      <selection pane="bottomRight" activeCell="P7" sqref="P7"/>
    </sheetView>
  </sheetViews>
  <sheetFormatPr defaultColWidth="8.85546875" defaultRowHeight="12.75" x14ac:dyDescent="0.25"/>
  <cols>
    <col min="1" max="1" width="8.42578125" style="2" customWidth="1"/>
    <col min="2" max="2" width="4.85546875" style="2" customWidth="1"/>
    <col min="3" max="3" width="21" style="2" customWidth="1"/>
    <col min="4" max="4" width="24.85546875" style="2" customWidth="1"/>
    <col min="5" max="5" width="37" style="2" customWidth="1"/>
    <col min="6" max="6" width="11.5703125" style="4" customWidth="1"/>
    <col min="7" max="7" width="12.7109375" style="4" customWidth="1"/>
    <col min="8" max="8" width="11.5703125" style="2" customWidth="1"/>
    <col min="9" max="9" width="12.28515625" style="4" customWidth="1"/>
    <col min="10" max="10" width="18.140625" style="4" customWidth="1"/>
    <col min="11" max="11" width="19.7109375" style="1" customWidth="1"/>
    <col min="12" max="12" width="19.7109375" style="7" customWidth="1"/>
    <col min="13" max="20" width="14.28515625" style="1" customWidth="1"/>
    <col min="21" max="25" width="8.85546875" style="4"/>
    <col min="26" max="26" width="3.28515625" style="2" customWidth="1"/>
    <col min="27" max="27" width="11.42578125" style="2" customWidth="1"/>
    <col min="28" max="32" width="11" style="2" customWidth="1"/>
    <col min="33" max="16384" width="8.85546875" style="2"/>
  </cols>
  <sheetData>
    <row r="1" spans="1:32" s="46" customFormat="1" ht="44.45" customHeight="1" x14ac:dyDescent="0.25">
      <c r="C1" s="73" t="s">
        <v>70</v>
      </c>
      <c r="L1" s="7"/>
      <c r="AA1" s="46" t="s">
        <v>9</v>
      </c>
    </row>
    <row r="2" spans="1:32" s="3" customFormat="1" ht="58.15" customHeight="1" x14ac:dyDescent="0.25">
      <c r="A2" s="47" t="s">
        <v>53</v>
      </c>
      <c r="B2" s="47" t="s">
        <v>17</v>
      </c>
      <c r="C2" s="47" t="s">
        <v>54</v>
      </c>
      <c r="D2" s="74" t="s">
        <v>0</v>
      </c>
      <c r="E2" s="47" t="s">
        <v>14</v>
      </c>
      <c r="F2" s="47" t="s">
        <v>2</v>
      </c>
      <c r="G2" s="47" t="s">
        <v>66</v>
      </c>
      <c r="H2" s="74" t="s">
        <v>3</v>
      </c>
      <c r="I2" s="74" t="s">
        <v>1</v>
      </c>
      <c r="J2" s="48" t="s">
        <v>16</v>
      </c>
      <c r="K2" s="48" t="s">
        <v>64</v>
      </c>
      <c r="L2" s="49" t="s">
        <v>78</v>
      </c>
      <c r="M2" s="48" t="s">
        <v>61</v>
      </c>
      <c r="N2" s="48" t="s">
        <v>62</v>
      </c>
      <c r="O2" s="48" t="s">
        <v>63</v>
      </c>
      <c r="P2" s="48" t="s">
        <v>56</v>
      </c>
      <c r="Q2" s="49"/>
      <c r="R2" s="49"/>
      <c r="S2" s="48" t="s">
        <v>13</v>
      </c>
      <c r="T2" s="50" t="s">
        <v>15</v>
      </c>
      <c r="U2" s="49" t="s">
        <v>12</v>
      </c>
      <c r="V2" s="50" t="s">
        <v>10</v>
      </c>
      <c r="W2" s="50"/>
      <c r="X2" s="50"/>
      <c r="Y2" s="50"/>
      <c r="AA2" s="75" t="s">
        <v>7</v>
      </c>
      <c r="AB2" s="75"/>
      <c r="AC2" s="75"/>
      <c r="AD2" s="75"/>
      <c r="AE2" s="75"/>
      <c r="AF2" s="75"/>
    </row>
    <row r="3" spans="1:32" ht="23.45" customHeight="1" x14ac:dyDescent="0.25">
      <c r="A3" s="2" t="s">
        <v>19</v>
      </c>
      <c r="B3" s="2" t="s">
        <v>20</v>
      </c>
      <c r="C3" s="2" t="s">
        <v>21</v>
      </c>
      <c r="D3" s="2" t="s">
        <v>43</v>
      </c>
      <c r="E3" s="2" t="str">
        <f>' Interfaccia Triennio'!B11</f>
        <v>Clicca qui per scegliere il corso</v>
      </c>
      <c r="F3" s="4" t="str">
        <f>' Interfaccia Triennio'!B12</f>
        <v>Clicca qui per scegliere anno</v>
      </c>
      <c r="G3" s="4" t="str">
        <f>' Interfaccia Triennio'!B13</f>
        <v>Clicca qui per scegliere lo stato</v>
      </c>
      <c r="H3" s="65">
        <f>IF(AND(NOT(ISBLANK(' Interfaccia Triennio'!B15)),' Interfaccia Triennio'!B15=0),0.1,' Interfaccia Triennio'!B15)</f>
        <v>0</v>
      </c>
      <c r="I3" s="4">
        <f>' Interfaccia Triennio'!B16</f>
        <v>0</v>
      </c>
      <c r="J3" s="4">
        <f>IF(AND(ISERROR(FIND("curvatura",E3)),ISERROR(FIND("Curvatura",E3)),ISERROR(FIND("CURVATURA",E3))),S3,(S3+0.17*S3))</f>
        <v>500</v>
      </c>
      <c r="L3" s="7" t="str">
        <f t="shared" ref="L3" si="0">IF(ISBLANK(K3),"-",IF(ISERROR(FIND("esonerato",K3)),(K3-J3),0))</f>
        <v>-</v>
      </c>
      <c r="S3" s="12">
        <f t="shared" ref="S3:S34" si="1">IF(AND(F3=1,G3="IN CORSO"),V3,IF(AND(F3=2,I3&gt;=10,G3="IN CORSO"),V3,IF(AND(F3=3,G3="IN CORSO",I3&gt;=25),V3,IF(AND(F3=1,G3="FUORI CORSO",I3&gt;=25),V3,T3))))</f>
        <v>500</v>
      </c>
      <c r="T3" s="1">
        <f>IF(U3&lt;200,200,U3)</f>
        <v>500</v>
      </c>
      <c r="U3" s="4">
        <f>IF(AND(H3&gt;=$AB$18,H3&lt;=$AC$18),$AD$18,IF(AND(H3&gt;=$AB$19,H3&lt;=$AC$19),(((H3-13000)*0.07)+0.5*((H3-13000)*0.07)),IF(AND(H3&gt;=$AB$20,H3&lt;=$AC$20),$AD$20,IF(AND(H3&gt;=$AB$21,H3&lt;=$AC$21),$AD$21,IF(AND(H3&gt;=$AB$22,H3&lt;=$AC$22),$AD$22,IF(AND(H3&gt;=$AB$23,H3&lt;=$AC$23),$AD$23,IF(AND(H3&gt;=$AB$24,H3&lt;=$AC$24),$AD$24,IF(H3&gt;=$AB$25,$AD$25,IF(H3="NO ISEE",$AD$25,$AD$25)))))))))</f>
        <v>500</v>
      </c>
      <c r="V3" s="4">
        <f>IF(AND(H3&gt;=$AB$4,H3&lt;=$AC$4),$AD$4,IF(AND(H3&gt;=$AB$5,H3&lt;=$AC$5),($AD$5-($AD$5*0.8)),IF(AND(H3&gt;=$AB$6,H3&lt;=$AC$6),($AD$6-($AD$6*0.5)),IF(AND(H3&gt;=$AB$7,H3&lt;=$AC$7),($AD$7-($AD$7*0.3)),IF(AND(H3&gt;=$AB$8,H3&lt;=$AC$8),($AD$8 -($AD$8*0.2)),IF(AND(H3&gt;=$AB$9,H3&lt;=$AC$9),($AD$9-($AD$9*0.1)),IF(AND(H3&gt;=$AB$10,H3&lt;=$AC$10),$AD$10,IF(AND(H3&gt;=$AB$11,H3&lt;=$AC$11),$AD$11,IF(AND(H3&gt;=$AB$12,H3&lt;=$AC$12),$AD$12,IF(H3&gt;=$AB$13,$AD$13,IF(H3="NO ISEE",$AD$13,$AD$13)))))))))))</f>
        <v>490</v>
      </c>
      <c r="AA3" s="162"/>
      <c r="AB3" s="162" t="s">
        <v>155</v>
      </c>
      <c r="AC3" s="162" t="s">
        <v>156</v>
      </c>
      <c r="AD3" s="162" t="s">
        <v>157</v>
      </c>
      <c r="AE3" s="162"/>
      <c r="AF3" s="162"/>
    </row>
    <row r="4" spans="1:32" ht="23.45" customHeight="1" x14ac:dyDescent="0.25">
      <c r="A4" s="57"/>
      <c r="B4" s="57"/>
      <c r="C4" s="57"/>
      <c r="D4" s="57"/>
      <c r="E4" s="57"/>
      <c r="F4" s="30"/>
      <c r="G4" s="30"/>
      <c r="H4" s="1"/>
      <c r="I4" s="30"/>
      <c r="J4" s="30"/>
      <c r="L4" s="103"/>
      <c r="S4" s="12">
        <f t="shared" si="1"/>
        <v>500</v>
      </c>
      <c r="T4" s="1">
        <f t="shared" ref="T4:T68" si="2">IF(U4&lt;200,200,U4)</f>
        <v>500</v>
      </c>
      <c r="U4" s="4">
        <f t="shared" ref="U4:U67" si="3">IF(AND(H4&gt;=$AB$18,H4&lt;=$AC$18),$AD$18,IF(AND(H4&gt;=$AB$19,H4&lt;=$AC$19),(((H4-13000)*0.07)+0.5*((H4-13000)*0.07)),IF(AND(H4&gt;=$AB$20,H4&lt;=$AC$20),$AD$20,IF(AND(H4&gt;=$AB$21,H4&lt;=$AC$21),$AD$21,IF(AND(H4&gt;=$AB$22,H4&lt;=$AC$22),$AD$22,IF(AND(H4&gt;=$AB$23,H4&lt;=$AC$23),$AD$23,IF(AND(H4&gt;=$AB$24,H4&lt;=$AC$24),$AD$24,IF(H4&gt;=$AB$25,$AD$25,IF(H4="NO ISEE",$AD$25,$AD$25)))))))))</f>
        <v>500</v>
      </c>
      <c r="V4" s="4">
        <f t="shared" ref="V4:V67" si="4">IF(AND(H4&gt;=$AB$4,H4&lt;=$AC$4),$AD$4,IF(AND(H4&gt;=$AB$5,H4&lt;=$AC$5),($AD$5-($AD$5*0.8)),IF(AND(H4&gt;=$AB$6,H4&lt;=$AC$6),($AD$6-($AD$6*0.5)),IF(AND(H4&gt;=$AB$7,H4&lt;=$AC$7),($AD$7-($AD$7*0.3)),IF(AND(H4&gt;=$AB$8,H4&lt;=$AC$8),($AD$8 -($AD$8*0.2)),IF(AND(H4&gt;=$AB$9,H4&lt;=$AC$9),($AD$9-($AD$9*0.1)),IF(AND(H4&gt;=$AB$10,H4&lt;=$AC$10),$AD$10,IF(AND(H4&gt;=$AB$11,H4&lt;=$AC$11),$AD$11,IF(AND(H4&gt;=$AB$12,H4&lt;=$AC$12),$AD$12,IF(H4&gt;=$AB$13,$AD$13,IF(H4="NO ISEE",$AD$13,$AD$13)))))))))))</f>
        <v>490</v>
      </c>
      <c r="AA4" s="162" t="s">
        <v>5</v>
      </c>
      <c r="AB4" s="162">
        <v>0.1</v>
      </c>
      <c r="AC4" s="162">
        <v>20000</v>
      </c>
      <c r="AD4" s="162">
        <v>0</v>
      </c>
      <c r="AE4" s="162"/>
      <c r="AF4" s="162">
        <v>4</v>
      </c>
    </row>
    <row r="5" spans="1:32" ht="23.45" customHeight="1" x14ac:dyDescent="0.25">
      <c r="A5" s="57"/>
      <c r="B5" s="57"/>
      <c r="C5" s="57"/>
      <c r="D5" s="57"/>
      <c r="E5" s="57"/>
      <c r="F5" s="30"/>
      <c r="G5" s="30"/>
      <c r="H5" s="1"/>
      <c r="I5" s="30"/>
      <c r="J5" s="30"/>
      <c r="L5" s="103"/>
      <c r="S5" s="12">
        <f t="shared" si="1"/>
        <v>500</v>
      </c>
      <c r="T5" s="1">
        <f t="shared" si="2"/>
        <v>500</v>
      </c>
      <c r="U5" s="4">
        <f t="shared" si="3"/>
        <v>500</v>
      </c>
      <c r="V5" s="4">
        <f t="shared" si="4"/>
        <v>490</v>
      </c>
      <c r="AA5" s="162" t="s">
        <v>5</v>
      </c>
      <c r="AB5" s="162">
        <v>20001</v>
      </c>
      <c r="AC5" s="162">
        <v>22000</v>
      </c>
      <c r="AD5" s="162">
        <v>490</v>
      </c>
      <c r="AE5" s="162">
        <v>0.8</v>
      </c>
      <c r="AF5" s="162">
        <v>5</v>
      </c>
    </row>
    <row r="6" spans="1:32" ht="23.45" customHeight="1" x14ac:dyDescent="0.25">
      <c r="A6" s="57"/>
      <c r="B6" s="57"/>
      <c r="C6" s="57"/>
      <c r="D6" s="57"/>
      <c r="E6" s="57"/>
      <c r="F6" s="30"/>
      <c r="G6" s="30"/>
      <c r="H6" s="1"/>
      <c r="I6" s="30"/>
      <c r="J6" s="30"/>
      <c r="L6" s="103"/>
      <c r="M6" s="103"/>
      <c r="N6" s="103"/>
      <c r="O6" s="103"/>
      <c r="S6" s="27">
        <f t="shared" si="1"/>
        <v>500</v>
      </c>
      <c r="T6" s="1">
        <f t="shared" si="2"/>
        <v>500</v>
      </c>
      <c r="U6" s="4">
        <f t="shared" si="3"/>
        <v>500</v>
      </c>
      <c r="V6" s="4">
        <f t="shared" si="4"/>
        <v>490</v>
      </c>
      <c r="AA6" s="162" t="s">
        <v>5</v>
      </c>
      <c r="AB6" s="162">
        <v>22001</v>
      </c>
      <c r="AC6" s="162">
        <v>24000</v>
      </c>
      <c r="AD6" s="162">
        <v>490</v>
      </c>
      <c r="AE6" s="162">
        <v>0.5</v>
      </c>
      <c r="AF6" s="162">
        <v>6</v>
      </c>
    </row>
    <row r="7" spans="1:32" ht="23.45" customHeight="1" x14ac:dyDescent="0.25">
      <c r="A7" s="57"/>
      <c r="B7" s="57"/>
      <c r="C7" s="57"/>
      <c r="D7" s="57"/>
      <c r="E7" s="57"/>
      <c r="F7" s="30"/>
      <c r="G7" s="30"/>
      <c r="H7" s="1"/>
      <c r="I7" s="30"/>
      <c r="J7" s="30"/>
      <c r="L7" s="103"/>
      <c r="S7" s="12">
        <f t="shared" si="1"/>
        <v>500</v>
      </c>
      <c r="T7" s="1">
        <f t="shared" si="2"/>
        <v>500</v>
      </c>
      <c r="U7" s="4">
        <f t="shared" si="3"/>
        <v>500</v>
      </c>
      <c r="V7" s="4">
        <f t="shared" si="4"/>
        <v>490</v>
      </c>
      <c r="AA7" s="162" t="s">
        <v>5</v>
      </c>
      <c r="AB7" s="162">
        <v>24001</v>
      </c>
      <c r="AC7" s="162">
        <v>26000</v>
      </c>
      <c r="AD7" s="162">
        <v>490</v>
      </c>
      <c r="AE7" s="162">
        <v>0.3</v>
      </c>
      <c r="AF7" s="162">
        <v>7</v>
      </c>
    </row>
    <row r="8" spans="1:32" ht="23.45" customHeight="1" x14ac:dyDescent="0.25">
      <c r="A8" s="57"/>
      <c r="B8" s="57"/>
      <c r="C8" s="57"/>
      <c r="D8" s="57"/>
      <c r="E8" s="57"/>
      <c r="F8" s="30"/>
      <c r="G8" s="30"/>
      <c r="H8" s="1"/>
      <c r="I8" s="30"/>
      <c r="J8" s="30"/>
      <c r="L8" s="103"/>
      <c r="S8" s="12">
        <f t="shared" si="1"/>
        <v>500</v>
      </c>
      <c r="T8" s="1">
        <f t="shared" si="2"/>
        <v>500</v>
      </c>
      <c r="U8" s="4">
        <f t="shared" si="3"/>
        <v>500</v>
      </c>
      <c r="V8" s="4">
        <f t="shared" si="4"/>
        <v>490</v>
      </c>
      <c r="AA8" s="162" t="s">
        <v>5</v>
      </c>
      <c r="AB8" s="162">
        <v>26001</v>
      </c>
      <c r="AC8" s="162">
        <v>28000</v>
      </c>
      <c r="AD8" s="162">
        <v>490</v>
      </c>
      <c r="AE8" s="162">
        <v>0.2</v>
      </c>
      <c r="AF8" s="162">
        <v>8</v>
      </c>
    </row>
    <row r="9" spans="1:32" ht="23.45" customHeight="1" x14ac:dyDescent="0.25">
      <c r="A9" s="57"/>
      <c r="B9" s="57"/>
      <c r="C9" s="57"/>
      <c r="D9" s="57"/>
      <c r="E9" s="57"/>
      <c r="F9" s="30"/>
      <c r="G9" s="30"/>
      <c r="H9" s="1"/>
      <c r="I9" s="30"/>
      <c r="J9" s="30"/>
      <c r="L9" s="103"/>
      <c r="S9" s="12">
        <f t="shared" si="1"/>
        <v>500</v>
      </c>
      <c r="T9" s="1">
        <f t="shared" si="2"/>
        <v>500</v>
      </c>
      <c r="U9" s="4">
        <f t="shared" si="3"/>
        <v>500</v>
      </c>
      <c r="V9" s="4">
        <f t="shared" si="4"/>
        <v>490</v>
      </c>
      <c r="AA9" s="162" t="s">
        <v>5</v>
      </c>
      <c r="AB9" s="162">
        <v>28001</v>
      </c>
      <c r="AC9" s="162">
        <v>30000</v>
      </c>
      <c r="AD9" s="162">
        <v>490</v>
      </c>
      <c r="AE9" s="162">
        <v>0.1</v>
      </c>
      <c r="AF9" s="162">
        <v>9</v>
      </c>
    </row>
    <row r="10" spans="1:32" ht="23.45" customHeight="1" x14ac:dyDescent="0.25">
      <c r="A10" s="56"/>
      <c r="B10" s="110"/>
      <c r="C10" s="110"/>
      <c r="D10" s="61"/>
      <c r="E10" s="24"/>
      <c r="F10" s="103"/>
      <c r="G10" s="103"/>
      <c r="H10" s="103"/>
      <c r="I10" s="111"/>
      <c r="J10" s="30"/>
      <c r="K10" s="103"/>
      <c r="L10" s="103"/>
      <c r="M10" s="103"/>
      <c r="N10" s="103"/>
      <c r="O10" s="103"/>
      <c r="P10" s="103"/>
      <c r="Q10" s="103"/>
      <c r="R10" s="7"/>
      <c r="S10" s="76">
        <f t="shared" si="1"/>
        <v>500</v>
      </c>
      <c r="T10" s="1">
        <f t="shared" si="2"/>
        <v>500</v>
      </c>
      <c r="U10" s="4">
        <f t="shared" si="3"/>
        <v>500</v>
      </c>
      <c r="V10" s="4">
        <f t="shared" si="4"/>
        <v>490</v>
      </c>
      <c r="AA10" s="162" t="s">
        <v>5</v>
      </c>
      <c r="AB10" s="162">
        <v>30001</v>
      </c>
      <c r="AC10" s="162">
        <v>35000</v>
      </c>
      <c r="AD10" s="162">
        <v>490</v>
      </c>
      <c r="AE10" s="162"/>
      <c r="AF10" s="162">
        <v>10</v>
      </c>
    </row>
    <row r="11" spans="1:32" ht="23.45" customHeight="1" x14ac:dyDescent="0.25">
      <c r="A11" s="57"/>
      <c r="B11" s="57"/>
      <c r="C11" s="57"/>
      <c r="D11" s="57"/>
      <c r="E11" s="57"/>
      <c r="F11" s="30"/>
      <c r="G11" s="30"/>
      <c r="H11" s="1"/>
      <c r="I11" s="30"/>
      <c r="J11" s="30"/>
      <c r="L11" s="103"/>
      <c r="S11" s="12">
        <f t="shared" si="1"/>
        <v>500</v>
      </c>
      <c r="T11" s="1">
        <f t="shared" si="2"/>
        <v>500</v>
      </c>
      <c r="U11" s="4">
        <f t="shared" si="3"/>
        <v>500</v>
      </c>
      <c r="V11" s="4">
        <f t="shared" si="4"/>
        <v>490</v>
      </c>
      <c r="AA11" s="162" t="s">
        <v>5</v>
      </c>
      <c r="AB11" s="162">
        <v>35001</v>
      </c>
      <c r="AC11" s="162">
        <v>42000</v>
      </c>
      <c r="AD11" s="162">
        <v>490</v>
      </c>
      <c r="AE11" s="162"/>
      <c r="AF11" s="162">
        <v>11</v>
      </c>
    </row>
    <row r="12" spans="1:32" ht="23.45" customHeight="1" x14ac:dyDescent="0.25">
      <c r="A12" s="57"/>
      <c r="B12" s="57"/>
      <c r="C12" s="57"/>
      <c r="D12" s="57"/>
      <c r="E12" s="57"/>
      <c r="F12" s="30"/>
      <c r="G12" s="30"/>
      <c r="H12" s="1"/>
      <c r="I12" s="30"/>
      <c r="J12" s="30"/>
      <c r="L12" s="103"/>
      <c r="S12" s="12">
        <f t="shared" si="1"/>
        <v>500</v>
      </c>
      <c r="T12" s="1">
        <f t="shared" si="2"/>
        <v>500</v>
      </c>
      <c r="U12" s="4">
        <f t="shared" si="3"/>
        <v>500</v>
      </c>
      <c r="V12" s="4">
        <f t="shared" si="4"/>
        <v>490</v>
      </c>
      <c r="AA12" s="162" t="s">
        <v>5</v>
      </c>
      <c r="AB12" s="162">
        <v>42001</v>
      </c>
      <c r="AC12" s="162">
        <v>50000</v>
      </c>
      <c r="AD12" s="162">
        <v>490</v>
      </c>
      <c r="AE12" s="162"/>
      <c r="AF12" s="162">
        <v>12</v>
      </c>
    </row>
    <row r="13" spans="1:32" s="5" customFormat="1" ht="23.45" customHeight="1" x14ac:dyDescent="0.25">
      <c r="A13" s="56"/>
      <c r="B13" s="56"/>
      <c r="C13" s="56"/>
      <c r="D13" s="56"/>
      <c r="E13" s="56"/>
      <c r="F13" s="103"/>
      <c r="G13" s="103"/>
      <c r="H13" s="10"/>
      <c r="I13" s="103"/>
      <c r="J13" s="30"/>
      <c r="K13" s="10"/>
      <c r="L13" s="103"/>
      <c r="M13" s="10"/>
      <c r="N13" s="10"/>
      <c r="O13" s="10"/>
      <c r="P13" s="54"/>
      <c r="Q13" s="54"/>
      <c r="R13" s="54"/>
      <c r="S13" s="21">
        <f t="shared" si="1"/>
        <v>500</v>
      </c>
      <c r="T13" s="10">
        <f t="shared" si="2"/>
        <v>500</v>
      </c>
      <c r="U13" s="4">
        <f t="shared" si="3"/>
        <v>500</v>
      </c>
      <c r="V13" s="4">
        <f t="shared" si="4"/>
        <v>490</v>
      </c>
      <c r="W13" s="3"/>
      <c r="X13" s="3"/>
      <c r="Y13" s="3"/>
      <c r="AA13" s="163" t="s">
        <v>6</v>
      </c>
      <c r="AB13" s="163">
        <v>50001</v>
      </c>
      <c r="AC13" s="163"/>
      <c r="AD13" s="163">
        <v>490</v>
      </c>
      <c r="AE13" s="163"/>
      <c r="AF13" s="163">
        <v>13</v>
      </c>
    </row>
    <row r="14" spans="1:32" ht="23.45" customHeight="1" x14ac:dyDescent="0.25">
      <c r="A14" s="56"/>
      <c r="B14" s="56"/>
      <c r="C14" s="56"/>
      <c r="D14" s="56"/>
      <c r="E14" s="112"/>
      <c r="F14" s="103"/>
      <c r="G14" s="56"/>
      <c r="H14" s="10"/>
      <c r="I14" s="103"/>
      <c r="J14" s="30"/>
      <c r="K14" s="10"/>
      <c r="L14" s="103"/>
      <c r="M14" s="10"/>
      <c r="N14" s="10"/>
      <c r="O14" s="10"/>
      <c r="S14" s="21">
        <f t="shared" si="1"/>
        <v>500</v>
      </c>
      <c r="T14" s="1">
        <f t="shared" si="2"/>
        <v>500</v>
      </c>
      <c r="U14" s="4">
        <f t="shared" si="3"/>
        <v>500</v>
      </c>
      <c r="V14" s="4">
        <f t="shared" si="4"/>
        <v>490</v>
      </c>
      <c r="AB14" s="46"/>
      <c r="AC14" s="46"/>
      <c r="AD14" s="46"/>
      <c r="AE14" s="46"/>
      <c r="AF14" s="46"/>
    </row>
    <row r="15" spans="1:32" s="5" customFormat="1" ht="23.45" customHeight="1" x14ac:dyDescent="0.25">
      <c r="A15" s="56"/>
      <c r="B15" s="56"/>
      <c r="C15" s="56"/>
      <c r="D15" s="56"/>
      <c r="E15" s="56"/>
      <c r="F15" s="103"/>
      <c r="G15" s="103"/>
      <c r="H15" s="10"/>
      <c r="I15" s="103"/>
      <c r="J15" s="30"/>
      <c r="K15" s="10"/>
      <c r="L15" s="103"/>
      <c r="M15" s="10"/>
      <c r="N15" s="10"/>
      <c r="O15" s="10"/>
      <c r="P15" s="10"/>
      <c r="Q15" s="10"/>
      <c r="R15" s="10"/>
      <c r="S15" s="21">
        <f t="shared" si="1"/>
        <v>500</v>
      </c>
      <c r="T15" s="10">
        <f t="shared" si="2"/>
        <v>500</v>
      </c>
      <c r="U15" s="4">
        <f t="shared" si="3"/>
        <v>500</v>
      </c>
      <c r="V15" s="4">
        <f t="shared" si="4"/>
        <v>490</v>
      </c>
      <c r="W15" s="3"/>
      <c r="X15" s="3"/>
      <c r="Y15" s="3"/>
      <c r="AA15" s="46"/>
      <c r="AB15" s="46"/>
      <c r="AC15" s="46"/>
      <c r="AD15" s="46"/>
      <c r="AE15" s="46"/>
      <c r="AF15" s="46"/>
    </row>
    <row r="16" spans="1:32" ht="23.45" customHeight="1" x14ac:dyDescent="0.25">
      <c r="A16" s="103"/>
      <c r="B16" s="24"/>
      <c r="C16" s="24"/>
      <c r="D16" s="24"/>
      <c r="E16" s="24"/>
      <c r="F16" s="103"/>
      <c r="G16" s="103"/>
      <c r="H16" s="103"/>
      <c r="I16" s="103"/>
      <c r="J16" s="30"/>
      <c r="K16" s="103"/>
      <c r="L16" s="103"/>
      <c r="M16" s="103"/>
      <c r="N16" s="103"/>
      <c r="O16" s="103"/>
      <c r="S16" s="19">
        <f t="shared" si="1"/>
        <v>500</v>
      </c>
      <c r="T16" s="1">
        <f t="shared" si="2"/>
        <v>500</v>
      </c>
      <c r="U16" s="4">
        <f t="shared" si="3"/>
        <v>500</v>
      </c>
      <c r="V16" s="4">
        <f t="shared" si="4"/>
        <v>490</v>
      </c>
      <c r="AA16" s="46" t="s">
        <v>11</v>
      </c>
      <c r="AB16" s="5"/>
      <c r="AC16" s="5"/>
      <c r="AD16" s="5" t="s">
        <v>7</v>
      </c>
    </row>
    <row r="17" spans="1:30" ht="23.45" customHeight="1" x14ac:dyDescent="0.25">
      <c r="A17" s="57"/>
      <c r="B17" s="57"/>
      <c r="C17" s="57"/>
      <c r="D17" s="57"/>
      <c r="E17" s="57"/>
      <c r="F17" s="30"/>
      <c r="G17" s="30"/>
      <c r="H17" s="1"/>
      <c r="I17" s="30"/>
      <c r="J17" s="30"/>
      <c r="L17" s="103"/>
      <c r="S17" s="12">
        <f t="shared" si="1"/>
        <v>500</v>
      </c>
      <c r="T17" s="1">
        <f t="shared" si="2"/>
        <v>500</v>
      </c>
      <c r="U17" s="4">
        <f t="shared" si="3"/>
        <v>500</v>
      </c>
      <c r="V17" s="4">
        <f t="shared" si="4"/>
        <v>490</v>
      </c>
    </row>
    <row r="18" spans="1:30" ht="23.45" customHeight="1" x14ac:dyDescent="0.25">
      <c r="A18" s="57"/>
      <c r="B18" s="57"/>
      <c r="C18" s="57"/>
      <c r="D18" s="57"/>
      <c r="E18" s="57"/>
      <c r="F18" s="30"/>
      <c r="G18" s="30"/>
      <c r="H18" s="1"/>
      <c r="I18" s="30"/>
      <c r="J18" s="30"/>
      <c r="L18" s="103"/>
      <c r="S18" s="12">
        <f t="shared" si="1"/>
        <v>500</v>
      </c>
      <c r="T18" s="1">
        <f t="shared" si="2"/>
        <v>500</v>
      </c>
      <c r="U18" s="4">
        <f t="shared" si="3"/>
        <v>500</v>
      </c>
      <c r="V18" s="4">
        <f t="shared" si="4"/>
        <v>490</v>
      </c>
      <c r="AA18" s="2" t="s">
        <v>5</v>
      </c>
      <c r="AB18" s="2">
        <v>0.1</v>
      </c>
      <c r="AC18" s="2">
        <v>13000</v>
      </c>
      <c r="AD18" s="2">
        <v>200</v>
      </c>
    </row>
    <row r="19" spans="1:30" ht="23.45" customHeight="1" x14ac:dyDescent="0.25">
      <c r="A19" s="57"/>
      <c r="B19" s="57"/>
      <c r="C19" s="57"/>
      <c r="D19" s="57"/>
      <c r="E19" s="57"/>
      <c r="F19" s="30"/>
      <c r="G19" s="30"/>
      <c r="H19" s="1"/>
      <c r="I19" s="30"/>
      <c r="J19" s="30"/>
      <c r="L19" s="103"/>
      <c r="S19" s="12">
        <f t="shared" si="1"/>
        <v>500</v>
      </c>
      <c r="T19" s="1">
        <f t="shared" si="2"/>
        <v>500</v>
      </c>
      <c r="U19" s="4">
        <f t="shared" si="3"/>
        <v>500</v>
      </c>
      <c r="V19" s="4">
        <f t="shared" si="4"/>
        <v>490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1:30" s="5" customFormat="1" ht="23.45" customHeight="1" x14ac:dyDescent="0.25">
      <c r="A20" s="56"/>
      <c r="B20" s="56"/>
      <c r="C20" s="56"/>
      <c r="D20" s="56"/>
      <c r="E20" s="56"/>
      <c r="F20" s="103"/>
      <c r="G20" s="103"/>
      <c r="H20" s="10"/>
      <c r="I20" s="103"/>
      <c r="J20" s="30"/>
      <c r="K20" s="10"/>
      <c r="L20" s="103"/>
      <c r="M20" s="10"/>
      <c r="N20" s="10"/>
      <c r="O20" s="10"/>
      <c r="P20" s="10"/>
      <c r="Q20" s="10"/>
      <c r="R20" s="10"/>
      <c r="S20" s="21">
        <f t="shared" si="1"/>
        <v>500</v>
      </c>
      <c r="T20" s="10">
        <f t="shared" si="2"/>
        <v>500</v>
      </c>
      <c r="U20" s="4">
        <f t="shared" si="3"/>
        <v>500</v>
      </c>
      <c r="V20" s="4">
        <f t="shared" si="4"/>
        <v>490</v>
      </c>
      <c r="W20" s="3"/>
      <c r="X20" s="3"/>
      <c r="Y20" s="3"/>
      <c r="AA20" s="5" t="s">
        <v>5</v>
      </c>
      <c r="AB20" s="5">
        <v>20001</v>
      </c>
      <c r="AC20" s="5">
        <v>25000</v>
      </c>
      <c r="AD20" s="5">
        <v>500</v>
      </c>
    </row>
    <row r="21" spans="1:30" ht="23.45" customHeight="1" x14ac:dyDescent="0.25">
      <c r="A21" s="57"/>
      <c r="B21" s="57"/>
      <c r="C21" s="57"/>
      <c r="D21" s="57"/>
      <c r="E21" s="57"/>
      <c r="F21" s="30"/>
      <c r="G21" s="30"/>
      <c r="H21" s="1"/>
      <c r="I21" s="30"/>
      <c r="J21" s="30"/>
      <c r="L21" s="103"/>
      <c r="P21" s="58"/>
      <c r="Q21" s="58"/>
      <c r="R21" s="58"/>
      <c r="S21" s="26">
        <f t="shared" si="1"/>
        <v>500</v>
      </c>
      <c r="T21" s="1">
        <f t="shared" si="2"/>
        <v>500</v>
      </c>
      <c r="U21" s="4">
        <f t="shared" si="3"/>
        <v>500</v>
      </c>
      <c r="V21" s="4">
        <f t="shared" si="4"/>
        <v>490</v>
      </c>
      <c r="AA21" s="2" t="s">
        <v>5</v>
      </c>
      <c r="AB21" s="2">
        <v>25001</v>
      </c>
      <c r="AC21" s="2">
        <v>30000</v>
      </c>
      <c r="AD21" s="2">
        <v>500</v>
      </c>
    </row>
    <row r="22" spans="1:30" ht="23.45" customHeight="1" x14ac:dyDescent="0.25">
      <c r="A22" s="57"/>
      <c r="B22" s="57"/>
      <c r="C22" s="57"/>
      <c r="D22" s="57"/>
      <c r="E22" s="57"/>
      <c r="F22" s="30"/>
      <c r="G22" s="30"/>
      <c r="H22" s="1"/>
      <c r="I22" s="30"/>
      <c r="J22" s="30"/>
      <c r="L22" s="103"/>
      <c r="S22" s="12">
        <f t="shared" si="1"/>
        <v>500</v>
      </c>
      <c r="T22" s="1">
        <f t="shared" si="2"/>
        <v>500</v>
      </c>
      <c r="U22" s="4">
        <f t="shared" si="3"/>
        <v>500</v>
      </c>
      <c r="V22" s="4">
        <f t="shared" si="4"/>
        <v>490</v>
      </c>
      <c r="AA22" s="2" t="s">
        <v>5</v>
      </c>
      <c r="AB22" s="2">
        <v>30001</v>
      </c>
      <c r="AC22" s="2">
        <v>35000</v>
      </c>
      <c r="AD22" s="2">
        <v>500</v>
      </c>
    </row>
    <row r="23" spans="1:30" s="5" customFormat="1" ht="23.45" customHeight="1" x14ac:dyDescent="0.25">
      <c r="A23" s="103"/>
      <c r="B23" s="103"/>
      <c r="C23" s="103"/>
      <c r="D23" s="103"/>
      <c r="E23" s="103"/>
      <c r="F23" s="103"/>
      <c r="G23" s="103"/>
      <c r="H23" s="103"/>
      <c r="I23" s="103"/>
      <c r="J23" s="30"/>
      <c r="K23" s="103"/>
      <c r="L23" s="103"/>
      <c r="M23" s="103"/>
      <c r="N23" s="103"/>
      <c r="O23" s="103"/>
      <c r="P23" s="10"/>
      <c r="Q23" s="10"/>
      <c r="R23" s="10"/>
      <c r="S23" s="23">
        <f t="shared" si="1"/>
        <v>500</v>
      </c>
      <c r="T23" s="10">
        <f t="shared" si="2"/>
        <v>500</v>
      </c>
      <c r="U23" s="4">
        <f t="shared" si="3"/>
        <v>500</v>
      </c>
      <c r="V23" s="4">
        <f t="shared" si="4"/>
        <v>490</v>
      </c>
      <c r="W23" s="3"/>
      <c r="X23" s="3"/>
      <c r="Y23" s="3"/>
      <c r="AA23" s="5" t="s">
        <v>5</v>
      </c>
      <c r="AB23" s="5">
        <v>35001</v>
      </c>
      <c r="AC23" s="5">
        <v>42000</v>
      </c>
      <c r="AD23" s="5">
        <v>500</v>
      </c>
    </row>
    <row r="24" spans="1:30" ht="23.45" customHeight="1" x14ac:dyDescent="0.25">
      <c r="A24" s="56"/>
      <c r="B24" s="56"/>
      <c r="C24" s="56"/>
      <c r="D24" s="24"/>
      <c r="E24" s="61"/>
      <c r="F24" s="103"/>
      <c r="G24" s="103"/>
      <c r="H24" s="103"/>
      <c r="I24" s="103"/>
      <c r="J24" s="30"/>
      <c r="K24" s="103"/>
      <c r="L24" s="103"/>
      <c r="M24" s="103"/>
      <c r="N24" s="103"/>
      <c r="O24" s="103"/>
      <c r="S24" s="23">
        <f t="shared" si="1"/>
        <v>500</v>
      </c>
      <c r="T24" s="1">
        <f t="shared" si="2"/>
        <v>500</v>
      </c>
      <c r="U24" s="4">
        <f t="shared" si="3"/>
        <v>500</v>
      </c>
      <c r="V24" s="4">
        <f t="shared" si="4"/>
        <v>490</v>
      </c>
      <c r="AA24" s="2" t="s">
        <v>5</v>
      </c>
      <c r="AB24" s="2">
        <v>42001</v>
      </c>
      <c r="AC24" s="2">
        <v>50000</v>
      </c>
      <c r="AD24" s="2">
        <v>500</v>
      </c>
    </row>
    <row r="25" spans="1:30" s="5" customFormat="1" ht="23.45" customHeight="1" x14ac:dyDescent="0.25">
      <c r="A25" s="56"/>
      <c r="B25" s="56"/>
      <c r="C25" s="56"/>
      <c r="D25" s="56"/>
      <c r="E25" s="56"/>
      <c r="F25" s="103"/>
      <c r="G25" s="103"/>
      <c r="H25" s="10"/>
      <c r="I25" s="103"/>
      <c r="J25" s="30"/>
      <c r="K25" s="10"/>
      <c r="L25" s="103"/>
      <c r="M25" s="10"/>
      <c r="N25" s="10"/>
      <c r="O25" s="10"/>
      <c r="P25" s="54"/>
      <c r="Q25" s="54"/>
      <c r="R25" s="54"/>
      <c r="S25" s="22">
        <f t="shared" si="1"/>
        <v>500</v>
      </c>
      <c r="T25" s="10">
        <f t="shared" si="2"/>
        <v>500</v>
      </c>
      <c r="U25" s="4">
        <f t="shared" si="3"/>
        <v>500</v>
      </c>
      <c r="V25" s="4">
        <f t="shared" si="4"/>
        <v>490</v>
      </c>
      <c r="W25" s="3"/>
      <c r="X25" s="3"/>
      <c r="Y25" s="3"/>
      <c r="AA25" s="5" t="s">
        <v>6</v>
      </c>
      <c r="AB25" s="5">
        <v>50001</v>
      </c>
      <c r="AD25" s="5">
        <v>500</v>
      </c>
    </row>
    <row r="26" spans="1:30" ht="23.45" customHeight="1" x14ac:dyDescent="0.25">
      <c r="A26" s="57"/>
      <c r="B26" s="57"/>
      <c r="C26" s="57"/>
      <c r="D26" s="57"/>
      <c r="E26" s="57"/>
      <c r="F26" s="30"/>
      <c r="G26" s="30"/>
      <c r="H26" s="1"/>
      <c r="I26" s="30"/>
      <c r="J26" s="30"/>
      <c r="L26" s="103"/>
      <c r="S26" s="12">
        <f t="shared" si="1"/>
        <v>500</v>
      </c>
      <c r="T26" s="1">
        <f t="shared" si="2"/>
        <v>500</v>
      </c>
      <c r="U26" s="4">
        <f t="shared" si="3"/>
        <v>500</v>
      </c>
      <c r="V26" s="4">
        <f t="shared" si="4"/>
        <v>490</v>
      </c>
    </row>
    <row r="27" spans="1:30" ht="23.45" customHeight="1" x14ac:dyDescent="0.25">
      <c r="A27" s="56"/>
      <c r="B27" s="56"/>
      <c r="C27" s="56"/>
      <c r="D27" s="56"/>
      <c r="E27" s="56"/>
      <c r="F27" s="103"/>
      <c r="G27" s="103"/>
      <c r="H27" s="10"/>
      <c r="I27" s="103"/>
      <c r="J27" s="30"/>
      <c r="K27" s="10"/>
      <c r="L27" s="103"/>
      <c r="M27" s="10"/>
      <c r="N27" s="10"/>
      <c r="O27" s="10"/>
      <c r="S27" s="21">
        <f t="shared" si="1"/>
        <v>500</v>
      </c>
      <c r="T27" s="1">
        <f t="shared" si="2"/>
        <v>500</v>
      </c>
      <c r="U27" s="4">
        <f t="shared" si="3"/>
        <v>500</v>
      </c>
      <c r="V27" s="4">
        <f t="shared" si="4"/>
        <v>490</v>
      </c>
    </row>
    <row r="28" spans="1:30" ht="23.45" customHeight="1" x14ac:dyDescent="0.25">
      <c r="A28" s="56"/>
      <c r="B28" s="56"/>
      <c r="C28" s="56"/>
      <c r="D28" s="56"/>
      <c r="E28" s="56"/>
      <c r="F28" s="103"/>
      <c r="G28" s="103"/>
      <c r="H28" s="10"/>
      <c r="I28" s="103"/>
      <c r="J28" s="30"/>
      <c r="K28" s="10"/>
      <c r="L28" s="103"/>
      <c r="M28" s="10"/>
      <c r="N28" s="10"/>
      <c r="O28" s="10"/>
      <c r="S28" s="21">
        <f t="shared" si="1"/>
        <v>500</v>
      </c>
      <c r="T28" s="1">
        <f t="shared" si="2"/>
        <v>500</v>
      </c>
      <c r="U28" s="4">
        <f t="shared" si="3"/>
        <v>500</v>
      </c>
      <c r="V28" s="4">
        <f t="shared" si="4"/>
        <v>490</v>
      </c>
    </row>
    <row r="29" spans="1:30" ht="23.45" customHeight="1" x14ac:dyDescent="0.25">
      <c r="A29" s="56"/>
      <c r="B29" s="56"/>
      <c r="C29" s="56"/>
      <c r="D29" s="56"/>
      <c r="E29" s="56"/>
      <c r="F29" s="103"/>
      <c r="G29" s="103"/>
      <c r="H29" s="10"/>
      <c r="I29" s="103"/>
      <c r="J29" s="30"/>
      <c r="K29" s="10"/>
      <c r="L29" s="103"/>
      <c r="M29" s="10"/>
      <c r="N29" s="10"/>
      <c r="O29" s="10"/>
      <c r="S29" s="21">
        <f t="shared" si="1"/>
        <v>500</v>
      </c>
      <c r="T29" s="1">
        <f t="shared" si="2"/>
        <v>500</v>
      </c>
      <c r="U29" s="4">
        <f t="shared" si="3"/>
        <v>500</v>
      </c>
      <c r="V29" s="4">
        <f t="shared" si="4"/>
        <v>490</v>
      </c>
    </row>
    <row r="30" spans="1:30" ht="23.45" customHeight="1" x14ac:dyDescent="0.25">
      <c r="A30" s="57"/>
      <c r="B30" s="57"/>
      <c r="C30" s="57"/>
      <c r="D30" s="57"/>
      <c r="E30" s="57"/>
      <c r="F30" s="30"/>
      <c r="G30" s="30"/>
      <c r="H30" s="1"/>
      <c r="I30" s="30"/>
      <c r="J30" s="30"/>
      <c r="L30" s="103"/>
      <c r="S30" s="12">
        <f t="shared" si="1"/>
        <v>500</v>
      </c>
      <c r="T30" s="1">
        <f t="shared" si="2"/>
        <v>500</v>
      </c>
      <c r="U30" s="4">
        <f t="shared" si="3"/>
        <v>500</v>
      </c>
      <c r="V30" s="4">
        <f t="shared" si="4"/>
        <v>490</v>
      </c>
    </row>
    <row r="31" spans="1:30" ht="23.45" customHeight="1" x14ac:dyDescent="0.25">
      <c r="A31" s="57"/>
      <c r="B31" s="57"/>
      <c r="C31" s="57"/>
      <c r="D31" s="57"/>
      <c r="E31" s="57"/>
      <c r="F31" s="30"/>
      <c r="G31" s="30"/>
      <c r="H31" s="1"/>
      <c r="I31" s="30"/>
      <c r="J31" s="30"/>
      <c r="L31" s="103"/>
      <c r="S31" s="12">
        <f t="shared" si="1"/>
        <v>500</v>
      </c>
      <c r="T31" s="1">
        <f t="shared" si="2"/>
        <v>500</v>
      </c>
      <c r="U31" s="4">
        <f t="shared" si="3"/>
        <v>500</v>
      </c>
      <c r="V31" s="4">
        <f t="shared" si="4"/>
        <v>490</v>
      </c>
    </row>
    <row r="32" spans="1:30" s="5" customFormat="1" ht="23.45" customHeight="1" x14ac:dyDescent="0.25">
      <c r="A32" s="56"/>
      <c r="B32" s="56"/>
      <c r="C32" s="56"/>
      <c r="D32" s="56"/>
      <c r="E32" s="56"/>
      <c r="F32" s="103"/>
      <c r="G32" s="103"/>
      <c r="H32" s="10"/>
      <c r="I32" s="103"/>
      <c r="J32" s="30"/>
      <c r="K32" s="10"/>
      <c r="L32" s="103"/>
      <c r="M32" s="10"/>
      <c r="N32" s="10"/>
      <c r="O32" s="10"/>
      <c r="P32" s="54"/>
      <c r="Q32" s="54"/>
      <c r="R32" s="54"/>
      <c r="S32" s="21">
        <f t="shared" si="1"/>
        <v>500</v>
      </c>
      <c r="T32" s="10">
        <f t="shared" si="2"/>
        <v>500</v>
      </c>
      <c r="U32" s="4">
        <f t="shared" si="3"/>
        <v>500</v>
      </c>
      <c r="V32" s="4">
        <f t="shared" si="4"/>
        <v>490</v>
      </c>
      <c r="W32" s="3"/>
      <c r="X32" s="3"/>
      <c r="Y32" s="3"/>
    </row>
    <row r="33" spans="1:25" ht="23.45" customHeight="1" x14ac:dyDescent="0.25">
      <c r="A33" s="57"/>
      <c r="B33" s="57"/>
      <c r="C33" s="57"/>
      <c r="D33" s="57"/>
      <c r="E33" s="57"/>
      <c r="F33" s="30"/>
      <c r="G33" s="30"/>
      <c r="H33" s="1"/>
      <c r="I33" s="30"/>
      <c r="J33" s="30"/>
      <c r="L33" s="103"/>
      <c r="S33" s="12">
        <f t="shared" si="1"/>
        <v>500</v>
      </c>
      <c r="T33" s="1">
        <f t="shared" si="2"/>
        <v>500</v>
      </c>
      <c r="U33" s="4">
        <f t="shared" si="3"/>
        <v>500</v>
      </c>
      <c r="V33" s="4">
        <f t="shared" si="4"/>
        <v>490</v>
      </c>
    </row>
    <row r="34" spans="1:25" ht="23.45" customHeight="1" x14ac:dyDescent="0.25">
      <c r="A34" s="57"/>
      <c r="B34" s="57"/>
      <c r="C34" s="57"/>
      <c r="D34" s="57"/>
      <c r="E34" s="57"/>
      <c r="F34" s="30"/>
      <c r="G34" s="30"/>
      <c r="H34" s="1"/>
      <c r="I34" s="30"/>
      <c r="J34" s="30"/>
      <c r="L34" s="103"/>
      <c r="S34" s="12">
        <f t="shared" si="1"/>
        <v>500</v>
      </c>
      <c r="T34" s="1">
        <f t="shared" si="2"/>
        <v>500</v>
      </c>
      <c r="U34" s="4">
        <f t="shared" si="3"/>
        <v>500</v>
      </c>
      <c r="V34" s="4">
        <f t="shared" si="4"/>
        <v>490</v>
      </c>
    </row>
    <row r="35" spans="1:25" s="5" customFormat="1" ht="23.45" customHeight="1" x14ac:dyDescent="0.25">
      <c r="A35" s="56"/>
      <c r="B35" s="56"/>
      <c r="C35" s="56"/>
      <c r="D35" s="56"/>
      <c r="E35" s="56"/>
      <c r="F35" s="103"/>
      <c r="G35" s="103"/>
      <c r="H35" s="10"/>
      <c r="I35" s="103"/>
      <c r="J35" s="30"/>
      <c r="K35" s="10"/>
      <c r="L35" s="103"/>
      <c r="M35" s="10"/>
      <c r="N35" s="10"/>
      <c r="O35" s="10"/>
      <c r="P35" s="10"/>
      <c r="Q35" s="10"/>
      <c r="R35" s="10"/>
      <c r="S35" s="21">
        <f t="shared" ref="S35:S61" si="5">IF(AND(F35=1,G35="IN CORSO"),V35,IF(AND(F35=2,I35&gt;=10,G35="IN CORSO"),V35,IF(AND(F35=3,G35="IN CORSO",I35&gt;=25),V35,IF(AND(F35=1,G35="FUORI CORSO",I35&gt;=25),V35,T35))))</f>
        <v>500</v>
      </c>
      <c r="T35" s="10">
        <f t="shared" si="2"/>
        <v>500</v>
      </c>
      <c r="U35" s="4">
        <f t="shared" si="3"/>
        <v>500</v>
      </c>
      <c r="V35" s="4">
        <f t="shared" si="4"/>
        <v>490</v>
      </c>
      <c r="W35" s="3"/>
      <c r="X35" s="3"/>
      <c r="Y35" s="3"/>
    </row>
    <row r="36" spans="1:25" ht="23.45" customHeight="1" x14ac:dyDescent="0.25">
      <c r="A36" s="57"/>
      <c r="B36" s="57"/>
      <c r="C36" s="57"/>
      <c r="D36" s="57"/>
      <c r="E36" s="57"/>
      <c r="F36" s="30"/>
      <c r="G36" s="30"/>
      <c r="H36" s="1"/>
      <c r="I36" s="30"/>
      <c r="J36" s="30"/>
      <c r="L36" s="103"/>
      <c r="S36" s="12">
        <f t="shared" si="5"/>
        <v>500</v>
      </c>
      <c r="T36" s="1">
        <f t="shared" si="2"/>
        <v>500</v>
      </c>
      <c r="U36" s="4">
        <f t="shared" si="3"/>
        <v>500</v>
      </c>
      <c r="V36" s="4">
        <f t="shared" si="4"/>
        <v>490</v>
      </c>
    </row>
    <row r="37" spans="1:25" s="5" customFormat="1" ht="23.45" customHeight="1" x14ac:dyDescent="0.25">
      <c r="A37" s="56"/>
      <c r="B37" s="56"/>
      <c r="C37" s="56"/>
      <c r="D37" s="56"/>
      <c r="E37" s="112"/>
      <c r="F37" s="103"/>
      <c r="G37" s="103"/>
      <c r="H37" s="10"/>
      <c r="I37" s="103"/>
      <c r="J37" s="30"/>
      <c r="K37" s="10"/>
      <c r="L37" s="103"/>
      <c r="M37" s="10"/>
      <c r="N37" s="10"/>
      <c r="O37" s="10"/>
      <c r="P37" s="10"/>
      <c r="Q37" s="10"/>
      <c r="R37" s="10"/>
      <c r="S37" s="21">
        <f t="shared" si="5"/>
        <v>500</v>
      </c>
      <c r="T37" s="10">
        <f t="shared" si="2"/>
        <v>500</v>
      </c>
      <c r="U37" s="4">
        <f t="shared" si="3"/>
        <v>500</v>
      </c>
      <c r="V37" s="4">
        <f t="shared" si="4"/>
        <v>490</v>
      </c>
      <c r="W37" s="3"/>
      <c r="X37" s="3"/>
      <c r="Y37" s="3"/>
    </row>
    <row r="38" spans="1:25" ht="23.45" customHeight="1" x14ac:dyDescent="0.25">
      <c r="A38" s="57"/>
      <c r="B38" s="57"/>
      <c r="C38" s="57"/>
      <c r="D38" s="57"/>
      <c r="E38" s="57"/>
      <c r="F38" s="30"/>
      <c r="G38" s="30"/>
      <c r="H38" s="1"/>
      <c r="I38" s="30"/>
      <c r="J38" s="30"/>
      <c r="L38" s="103"/>
      <c r="S38" s="12">
        <f t="shared" si="5"/>
        <v>500</v>
      </c>
      <c r="T38" s="1">
        <f t="shared" si="2"/>
        <v>500</v>
      </c>
      <c r="U38" s="4">
        <f t="shared" si="3"/>
        <v>500</v>
      </c>
      <c r="V38" s="4">
        <f t="shared" si="4"/>
        <v>490</v>
      </c>
    </row>
    <row r="39" spans="1:25" ht="23.45" customHeight="1" x14ac:dyDescent="0.25">
      <c r="A39" s="57"/>
      <c r="B39" s="57"/>
      <c r="C39" s="57"/>
      <c r="D39" s="57"/>
      <c r="E39" s="57"/>
      <c r="F39" s="30"/>
      <c r="G39" s="30"/>
      <c r="H39" s="1"/>
      <c r="I39" s="30"/>
      <c r="J39" s="30"/>
      <c r="L39" s="103"/>
      <c r="S39" s="12">
        <f t="shared" si="5"/>
        <v>500</v>
      </c>
      <c r="T39" s="1">
        <f t="shared" si="2"/>
        <v>500</v>
      </c>
      <c r="U39" s="4">
        <f t="shared" si="3"/>
        <v>500</v>
      </c>
      <c r="V39" s="4">
        <f t="shared" si="4"/>
        <v>490</v>
      </c>
    </row>
    <row r="40" spans="1:25" ht="23.45" customHeight="1" x14ac:dyDescent="0.25">
      <c r="A40" s="57"/>
      <c r="B40" s="57"/>
      <c r="C40" s="57"/>
      <c r="D40" s="57"/>
      <c r="E40" s="57"/>
      <c r="F40" s="30"/>
      <c r="G40" s="30"/>
      <c r="H40" s="1"/>
      <c r="I40" s="30"/>
      <c r="J40" s="30"/>
      <c r="L40" s="103"/>
      <c r="S40" s="12">
        <f t="shared" si="5"/>
        <v>500</v>
      </c>
      <c r="T40" s="1">
        <f t="shared" si="2"/>
        <v>500</v>
      </c>
      <c r="U40" s="4">
        <f t="shared" si="3"/>
        <v>500</v>
      </c>
      <c r="V40" s="4">
        <f t="shared" si="4"/>
        <v>490</v>
      </c>
    </row>
    <row r="41" spans="1:25" ht="23.45" customHeight="1" x14ac:dyDescent="0.25">
      <c r="A41" s="57"/>
      <c r="B41" s="57"/>
      <c r="C41" s="57"/>
      <c r="D41" s="57"/>
      <c r="E41" s="57"/>
      <c r="F41" s="30"/>
      <c r="G41" s="30"/>
      <c r="H41" s="1"/>
      <c r="I41" s="30"/>
      <c r="J41" s="30"/>
      <c r="L41" s="103"/>
      <c r="S41" s="12">
        <f t="shared" si="5"/>
        <v>500</v>
      </c>
      <c r="T41" s="1">
        <f t="shared" si="2"/>
        <v>500</v>
      </c>
      <c r="U41" s="4">
        <f t="shared" si="3"/>
        <v>500</v>
      </c>
      <c r="V41" s="4">
        <f t="shared" si="4"/>
        <v>490</v>
      </c>
    </row>
    <row r="42" spans="1:25" ht="23.45" customHeight="1" x14ac:dyDescent="0.25">
      <c r="A42" s="57"/>
      <c r="B42" s="57"/>
      <c r="C42" s="57"/>
      <c r="D42" s="57"/>
      <c r="E42" s="57"/>
      <c r="F42" s="30"/>
      <c r="G42" s="30"/>
      <c r="H42" s="1"/>
      <c r="I42" s="30"/>
      <c r="J42" s="30"/>
      <c r="L42" s="103"/>
      <c r="S42" s="12">
        <f t="shared" si="5"/>
        <v>500</v>
      </c>
      <c r="T42" s="1">
        <f t="shared" si="2"/>
        <v>500</v>
      </c>
      <c r="U42" s="4">
        <f t="shared" si="3"/>
        <v>500</v>
      </c>
      <c r="V42" s="4">
        <f t="shared" si="4"/>
        <v>490</v>
      </c>
    </row>
    <row r="43" spans="1:25" ht="23.45" customHeight="1" x14ac:dyDescent="0.25">
      <c r="A43" s="103"/>
      <c r="B43" s="103"/>
      <c r="C43" s="24"/>
      <c r="D43" s="24"/>
      <c r="E43" s="24"/>
      <c r="F43" s="103"/>
      <c r="G43" s="103"/>
      <c r="H43" s="103"/>
      <c r="I43" s="103"/>
      <c r="J43" s="30"/>
      <c r="K43" s="103"/>
      <c r="L43" s="103"/>
      <c r="M43" s="103"/>
      <c r="N43" s="103"/>
      <c r="O43" s="103"/>
      <c r="S43" s="23">
        <f t="shared" si="5"/>
        <v>500</v>
      </c>
      <c r="T43" s="1">
        <f t="shared" si="2"/>
        <v>500</v>
      </c>
      <c r="U43" s="4">
        <f t="shared" si="3"/>
        <v>500</v>
      </c>
      <c r="V43" s="4">
        <f t="shared" si="4"/>
        <v>490</v>
      </c>
    </row>
    <row r="44" spans="1:25" s="5" customFormat="1" ht="23.45" customHeight="1" x14ac:dyDescent="0.25">
      <c r="A44" s="56"/>
      <c r="B44" s="56"/>
      <c r="C44" s="56"/>
      <c r="D44" s="56"/>
      <c r="E44" s="56"/>
      <c r="F44" s="103"/>
      <c r="G44" s="103"/>
      <c r="H44" s="10"/>
      <c r="I44" s="103"/>
      <c r="J44" s="30"/>
      <c r="K44" s="10"/>
      <c r="L44" s="103"/>
      <c r="M44" s="10"/>
      <c r="N44" s="10"/>
      <c r="O44" s="10"/>
      <c r="P44" s="10"/>
      <c r="Q44" s="10"/>
      <c r="R44" s="10"/>
      <c r="S44" s="21">
        <f t="shared" si="5"/>
        <v>500</v>
      </c>
      <c r="T44" s="10">
        <f t="shared" si="2"/>
        <v>500</v>
      </c>
      <c r="U44" s="4">
        <f t="shared" si="3"/>
        <v>500</v>
      </c>
      <c r="V44" s="4">
        <f t="shared" si="4"/>
        <v>490</v>
      </c>
      <c r="W44" s="3"/>
      <c r="X44" s="3"/>
      <c r="Y44" s="3"/>
    </row>
    <row r="45" spans="1:25" ht="23.45" customHeight="1" x14ac:dyDescent="0.25">
      <c r="A45" s="57"/>
      <c r="B45" s="57"/>
      <c r="C45" s="57"/>
      <c r="D45" s="57"/>
      <c r="E45" s="57"/>
      <c r="F45" s="30"/>
      <c r="G45" s="30"/>
      <c r="H45" s="1"/>
      <c r="I45" s="30"/>
      <c r="J45" s="30"/>
      <c r="L45" s="103"/>
      <c r="S45" s="12">
        <f t="shared" si="5"/>
        <v>500</v>
      </c>
      <c r="T45" s="1">
        <f t="shared" si="2"/>
        <v>500</v>
      </c>
      <c r="U45" s="4">
        <f t="shared" si="3"/>
        <v>500</v>
      </c>
      <c r="V45" s="4">
        <f t="shared" si="4"/>
        <v>490</v>
      </c>
    </row>
    <row r="46" spans="1:25" ht="23.45" customHeight="1" x14ac:dyDescent="0.25">
      <c r="A46" s="56"/>
      <c r="B46" s="56"/>
      <c r="C46" s="56"/>
      <c r="D46" s="56"/>
      <c r="E46" s="112"/>
      <c r="F46" s="103"/>
      <c r="G46" s="103"/>
      <c r="H46" s="10"/>
      <c r="I46" s="103"/>
      <c r="J46" s="30"/>
      <c r="L46" s="103"/>
      <c r="S46" s="21">
        <f t="shared" si="5"/>
        <v>500</v>
      </c>
      <c r="T46" s="1">
        <f t="shared" si="2"/>
        <v>500</v>
      </c>
      <c r="U46" s="4">
        <f t="shared" si="3"/>
        <v>500</v>
      </c>
      <c r="V46" s="4">
        <f t="shared" si="4"/>
        <v>490</v>
      </c>
    </row>
    <row r="47" spans="1:25" ht="23.45" customHeight="1" x14ac:dyDescent="0.25">
      <c r="A47" s="56"/>
      <c r="B47" s="56"/>
      <c r="C47" s="56"/>
      <c r="D47" s="56"/>
      <c r="E47" s="112"/>
      <c r="F47" s="103"/>
      <c r="G47" s="103"/>
      <c r="H47" s="10"/>
      <c r="I47" s="103"/>
      <c r="J47" s="30"/>
      <c r="L47" s="103"/>
      <c r="S47" s="21">
        <f t="shared" si="5"/>
        <v>500</v>
      </c>
      <c r="T47" s="1">
        <f t="shared" si="2"/>
        <v>500</v>
      </c>
      <c r="U47" s="4">
        <f t="shared" si="3"/>
        <v>500</v>
      </c>
      <c r="V47" s="4">
        <f t="shared" si="4"/>
        <v>490</v>
      </c>
    </row>
    <row r="48" spans="1:25" ht="23.45" customHeight="1" x14ac:dyDescent="0.25">
      <c r="A48" s="56"/>
      <c r="B48" s="56"/>
      <c r="C48" s="56"/>
      <c r="D48" s="56"/>
      <c r="E48" s="56"/>
      <c r="F48" s="103"/>
      <c r="G48" s="103"/>
      <c r="H48" s="10"/>
      <c r="I48" s="103"/>
      <c r="J48" s="30"/>
      <c r="K48" s="10"/>
      <c r="L48" s="103"/>
      <c r="M48" s="10"/>
      <c r="N48" s="10"/>
      <c r="O48" s="10"/>
      <c r="P48" s="10"/>
      <c r="Q48" s="10"/>
      <c r="R48" s="10"/>
      <c r="S48" s="21">
        <f t="shared" si="5"/>
        <v>500</v>
      </c>
      <c r="T48" s="1">
        <f t="shared" si="2"/>
        <v>500</v>
      </c>
      <c r="U48" s="4">
        <f t="shared" si="3"/>
        <v>500</v>
      </c>
      <c r="V48" s="4">
        <f t="shared" si="4"/>
        <v>490</v>
      </c>
    </row>
    <row r="49" spans="1:25" ht="23.45" customHeight="1" x14ac:dyDescent="0.25">
      <c r="A49" s="57"/>
      <c r="B49" s="57"/>
      <c r="C49" s="57"/>
      <c r="D49" s="57"/>
      <c r="E49" s="57"/>
      <c r="F49" s="30"/>
      <c r="G49" s="30"/>
      <c r="H49" s="1"/>
      <c r="I49" s="30"/>
      <c r="J49" s="30"/>
      <c r="L49" s="103"/>
      <c r="S49" s="12">
        <f t="shared" si="5"/>
        <v>500</v>
      </c>
      <c r="T49" s="1">
        <f t="shared" si="2"/>
        <v>500</v>
      </c>
      <c r="U49" s="4">
        <f t="shared" si="3"/>
        <v>500</v>
      </c>
      <c r="V49" s="4">
        <f t="shared" si="4"/>
        <v>490</v>
      </c>
    </row>
    <row r="50" spans="1:25" ht="23.45" customHeight="1" x14ac:dyDescent="0.25">
      <c r="A50" s="57"/>
      <c r="B50" s="57"/>
      <c r="C50" s="57"/>
      <c r="D50" s="57"/>
      <c r="E50" s="57"/>
      <c r="F50" s="30"/>
      <c r="G50" s="30"/>
      <c r="H50" s="1"/>
      <c r="I50" s="30"/>
      <c r="J50" s="30"/>
      <c r="L50" s="103"/>
      <c r="S50" s="12">
        <f t="shared" si="5"/>
        <v>500</v>
      </c>
      <c r="T50" s="1">
        <f t="shared" si="2"/>
        <v>500</v>
      </c>
      <c r="U50" s="4">
        <f t="shared" si="3"/>
        <v>500</v>
      </c>
      <c r="V50" s="4">
        <f t="shared" si="4"/>
        <v>490</v>
      </c>
    </row>
    <row r="51" spans="1:25" ht="23.45" customHeight="1" x14ac:dyDescent="0.25">
      <c r="A51" s="57"/>
      <c r="B51" s="57"/>
      <c r="C51" s="57"/>
      <c r="D51" s="57"/>
      <c r="E51" s="57"/>
      <c r="F51" s="30"/>
      <c r="G51" s="30"/>
      <c r="H51" s="1"/>
      <c r="I51" s="30"/>
      <c r="J51" s="30"/>
      <c r="L51" s="103"/>
      <c r="S51" s="12">
        <f t="shared" si="5"/>
        <v>500</v>
      </c>
      <c r="T51" s="1">
        <f t="shared" si="2"/>
        <v>500</v>
      </c>
      <c r="U51" s="4">
        <f t="shared" si="3"/>
        <v>500</v>
      </c>
      <c r="V51" s="4">
        <f t="shared" si="4"/>
        <v>490</v>
      </c>
    </row>
    <row r="52" spans="1:25" s="5" customFormat="1" ht="23.45" customHeight="1" x14ac:dyDescent="0.25">
      <c r="A52" s="56"/>
      <c r="B52" s="56"/>
      <c r="C52" s="56"/>
      <c r="D52" s="56"/>
      <c r="E52" s="56"/>
      <c r="F52" s="103"/>
      <c r="G52" s="103"/>
      <c r="H52" s="10"/>
      <c r="I52" s="103"/>
      <c r="J52" s="30"/>
      <c r="K52" s="10"/>
      <c r="L52" s="103"/>
      <c r="M52" s="10"/>
      <c r="N52" s="10"/>
      <c r="O52" s="10"/>
      <c r="P52" s="10"/>
      <c r="Q52" s="10"/>
      <c r="R52" s="10"/>
      <c r="S52" s="21">
        <f t="shared" si="5"/>
        <v>500</v>
      </c>
      <c r="T52" s="10">
        <f t="shared" si="2"/>
        <v>500</v>
      </c>
      <c r="U52" s="4">
        <f t="shared" si="3"/>
        <v>500</v>
      </c>
      <c r="V52" s="4">
        <f t="shared" si="4"/>
        <v>490</v>
      </c>
      <c r="W52" s="3"/>
      <c r="X52" s="3"/>
      <c r="Y52" s="3"/>
    </row>
    <row r="53" spans="1:25" s="5" customFormat="1" ht="23.45" customHeight="1" x14ac:dyDescent="0.25">
      <c r="A53" s="56"/>
      <c r="B53" s="56"/>
      <c r="C53" s="56"/>
      <c r="D53" s="56"/>
      <c r="E53" s="56"/>
      <c r="F53" s="103"/>
      <c r="G53" s="103"/>
      <c r="H53" s="10"/>
      <c r="I53" s="103"/>
      <c r="J53" s="30"/>
      <c r="K53" s="10"/>
      <c r="L53" s="103"/>
      <c r="M53" s="10"/>
      <c r="N53" s="10"/>
      <c r="O53" s="10"/>
      <c r="P53" s="10"/>
      <c r="Q53" s="10"/>
      <c r="R53" s="10"/>
      <c r="S53" s="21">
        <f t="shared" si="5"/>
        <v>500</v>
      </c>
      <c r="T53" s="10">
        <f t="shared" si="2"/>
        <v>500</v>
      </c>
      <c r="U53" s="4">
        <f t="shared" si="3"/>
        <v>500</v>
      </c>
      <c r="V53" s="4">
        <f t="shared" si="4"/>
        <v>490</v>
      </c>
      <c r="W53" s="3"/>
      <c r="X53" s="3"/>
      <c r="Y53" s="3"/>
    </row>
    <row r="54" spans="1:25" ht="23.45" customHeight="1" x14ac:dyDescent="0.25">
      <c r="A54" s="56"/>
      <c r="B54" s="56"/>
      <c r="C54" s="56"/>
      <c r="D54" s="56"/>
      <c r="E54" s="56"/>
      <c r="F54" s="103"/>
      <c r="G54" s="103"/>
      <c r="H54" s="10"/>
      <c r="I54" s="103"/>
      <c r="J54" s="30"/>
      <c r="K54" s="10"/>
      <c r="L54" s="103"/>
      <c r="M54" s="10"/>
      <c r="N54" s="10"/>
      <c r="O54" s="10"/>
      <c r="S54" s="21">
        <f t="shared" si="5"/>
        <v>500</v>
      </c>
      <c r="T54" s="1">
        <f t="shared" si="2"/>
        <v>500</v>
      </c>
      <c r="U54" s="4">
        <f t="shared" si="3"/>
        <v>500</v>
      </c>
      <c r="V54" s="4">
        <f t="shared" si="4"/>
        <v>490</v>
      </c>
    </row>
    <row r="55" spans="1:25" ht="23.45" customHeight="1" x14ac:dyDescent="0.25">
      <c r="A55" s="56"/>
      <c r="B55" s="56"/>
      <c r="C55" s="56"/>
      <c r="D55" s="56"/>
      <c r="E55" s="56"/>
      <c r="F55" s="103"/>
      <c r="G55" s="103"/>
      <c r="H55" s="10"/>
      <c r="I55" s="103"/>
      <c r="J55" s="30"/>
      <c r="K55" s="10"/>
      <c r="L55" s="103"/>
      <c r="M55" s="10"/>
      <c r="N55" s="10"/>
      <c r="O55" s="10"/>
      <c r="S55" s="21">
        <f t="shared" si="5"/>
        <v>500</v>
      </c>
      <c r="T55" s="1">
        <f t="shared" si="2"/>
        <v>500</v>
      </c>
      <c r="U55" s="4">
        <f t="shared" si="3"/>
        <v>500</v>
      </c>
      <c r="V55" s="4">
        <f t="shared" si="4"/>
        <v>490</v>
      </c>
    </row>
    <row r="56" spans="1:25" s="5" customFormat="1" ht="23.45" customHeight="1" x14ac:dyDescent="0.25">
      <c r="A56" s="56"/>
      <c r="B56" s="56"/>
      <c r="C56" s="56"/>
      <c r="D56" s="56"/>
      <c r="E56" s="56"/>
      <c r="F56" s="103"/>
      <c r="G56" s="103"/>
      <c r="H56" s="10"/>
      <c r="I56" s="103"/>
      <c r="J56" s="30"/>
      <c r="K56" s="10"/>
      <c r="L56" s="103"/>
      <c r="M56" s="10"/>
      <c r="N56" s="10"/>
      <c r="O56" s="10"/>
      <c r="P56" s="10"/>
      <c r="Q56" s="10"/>
      <c r="R56" s="10"/>
      <c r="S56" s="21">
        <f t="shared" si="5"/>
        <v>500</v>
      </c>
      <c r="T56" s="10">
        <f t="shared" si="2"/>
        <v>500</v>
      </c>
      <c r="U56" s="4">
        <f t="shared" si="3"/>
        <v>500</v>
      </c>
      <c r="V56" s="4">
        <f t="shared" si="4"/>
        <v>490</v>
      </c>
      <c r="W56" s="3"/>
      <c r="X56" s="3"/>
      <c r="Y56" s="3"/>
    </row>
    <row r="57" spans="1:25" ht="23.45" customHeight="1" x14ac:dyDescent="0.25">
      <c r="A57" s="57"/>
      <c r="B57" s="57"/>
      <c r="C57" s="57"/>
      <c r="D57" s="56"/>
      <c r="E57" s="56"/>
      <c r="F57" s="103"/>
      <c r="G57" s="103"/>
      <c r="H57" s="103"/>
      <c r="I57" s="103"/>
      <c r="J57" s="30"/>
      <c r="K57" s="103"/>
      <c r="L57" s="103"/>
      <c r="M57" s="103"/>
      <c r="N57" s="103"/>
      <c r="O57" s="103"/>
      <c r="P57" s="103"/>
      <c r="Q57" s="103"/>
      <c r="R57" s="7"/>
      <c r="S57" s="23">
        <f t="shared" si="5"/>
        <v>500</v>
      </c>
      <c r="T57" s="1">
        <f t="shared" si="2"/>
        <v>500</v>
      </c>
      <c r="U57" s="4">
        <f t="shared" si="3"/>
        <v>500</v>
      </c>
      <c r="V57" s="4">
        <f t="shared" si="4"/>
        <v>490</v>
      </c>
    </row>
    <row r="58" spans="1:25" ht="23.45" customHeight="1" x14ac:dyDescent="0.25">
      <c r="A58" s="56"/>
      <c r="B58" s="56"/>
      <c r="C58" s="56"/>
      <c r="D58" s="56"/>
      <c r="E58" s="112"/>
      <c r="F58" s="103"/>
      <c r="G58" s="103"/>
      <c r="H58" s="10"/>
      <c r="I58" s="103"/>
      <c r="J58" s="30"/>
      <c r="K58" s="54"/>
      <c r="L58" s="103"/>
      <c r="M58" s="10"/>
      <c r="N58" s="10"/>
      <c r="O58" s="10"/>
      <c r="S58" s="21">
        <f t="shared" si="5"/>
        <v>500</v>
      </c>
      <c r="T58" s="1">
        <f t="shared" si="2"/>
        <v>500</v>
      </c>
      <c r="U58" s="4">
        <f t="shared" si="3"/>
        <v>500</v>
      </c>
      <c r="V58" s="4">
        <f t="shared" si="4"/>
        <v>490</v>
      </c>
    </row>
    <row r="59" spans="1:25" ht="23.45" customHeight="1" x14ac:dyDescent="0.25">
      <c r="A59" s="57"/>
      <c r="B59" s="57"/>
      <c r="C59" s="57"/>
      <c r="D59" s="57"/>
      <c r="E59" s="57"/>
      <c r="F59" s="30"/>
      <c r="G59" s="30"/>
      <c r="H59" s="1"/>
      <c r="I59" s="30"/>
      <c r="J59" s="30"/>
      <c r="L59" s="103"/>
      <c r="S59" s="12">
        <f t="shared" si="5"/>
        <v>500</v>
      </c>
      <c r="T59" s="1">
        <f t="shared" si="2"/>
        <v>500</v>
      </c>
      <c r="U59" s="4">
        <f t="shared" si="3"/>
        <v>500</v>
      </c>
      <c r="V59" s="4">
        <f t="shared" si="4"/>
        <v>490</v>
      </c>
    </row>
    <row r="60" spans="1:25" ht="23.45" customHeight="1" x14ac:dyDescent="0.25">
      <c r="A60" s="56"/>
      <c r="B60" s="56"/>
      <c r="C60" s="56"/>
      <c r="D60" s="56"/>
      <c r="E60" s="56"/>
      <c r="F60" s="103"/>
      <c r="G60" s="103"/>
      <c r="H60" s="10"/>
      <c r="I60" s="103"/>
      <c r="J60" s="30"/>
      <c r="K60" s="54"/>
      <c r="L60" s="103"/>
      <c r="M60" s="10"/>
      <c r="N60" s="10"/>
      <c r="O60" s="10"/>
      <c r="S60" s="21">
        <f t="shared" si="5"/>
        <v>500</v>
      </c>
      <c r="T60" s="1">
        <f t="shared" si="2"/>
        <v>500</v>
      </c>
      <c r="U60" s="4">
        <f t="shared" si="3"/>
        <v>500</v>
      </c>
      <c r="V60" s="4">
        <f t="shared" si="4"/>
        <v>490</v>
      </c>
    </row>
    <row r="61" spans="1:25" ht="23.45" customHeight="1" x14ac:dyDescent="0.25">
      <c r="A61" s="57"/>
      <c r="B61" s="57"/>
      <c r="C61" s="57"/>
      <c r="D61" s="57"/>
      <c r="E61" s="57"/>
      <c r="F61" s="30"/>
      <c r="G61" s="30"/>
      <c r="H61" s="1"/>
      <c r="I61" s="30"/>
      <c r="J61" s="30"/>
      <c r="L61" s="103"/>
      <c r="S61" s="12">
        <f t="shared" si="5"/>
        <v>500</v>
      </c>
      <c r="T61" s="1">
        <f t="shared" si="2"/>
        <v>500</v>
      </c>
      <c r="U61" s="4">
        <f t="shared" si="3"/>
        <v>500</v>
      </c>
      <c r="V61" s="4">
        <f t="shared" si="4"/>
        <v>490</v>
      </c>
    </row>
    <row r="62" spans="1:25" ht="23.45" customHeight="1" x14ac:dyDescent="0.25">
      <c r="A62" s="57"/>
      <c r="B62" s="57"/>
      <c r="C62" s="57"/>
      <c r="D62" s="56"/>
      <c r="E62" s="56"/>
      <c r="F62" s="103"/>
      <c r="G62" s="103"/>
      <c r="H62" s="10"/>
      <c r="I62" s="103"/>
      <c r="J62" s="30"/>
      <c r="K62" s="103"/>
      <c r="L62" s="103"/>
      <c r="M62" s="103"/>
      <c r="N62" s="103"/>
      <c r="O62" s="103"/>
      <c r="P62" s="103"/>
      <c r="Q62" s="103"/>
      <c r="R62" s="7"/>
      <c r="S62" s="20">
        <v>500</v>
      </c>
      <c r="T62" s="1">
        <f t="shared" si="2"/>
        <v>500</v>
      </c>
      <c r="U62" s="4">
        <f t="shared" si="3"/>
        <v>500</v>
      </c>
      <c r="V62" s="4">
        <f t="shared" si="4"/>
        <v>490</v>
      </c>
    </row>
    <row r="63" spans="1:25" ht="23.45" customHeight="1" x14ac:dyDescent="0.25">
      <c r="A63" s="57"/>
      <c r="B63" s="57"/>
      <c r="C63" s="57"/>
      <c r="D63" s="57"/>
      <c r="E63" s="57"/>
      <c r="F63" s="30"/>
      <c r="G63" s="30"/>
      <c r="H63" s="1"/>
      <c r="I63" s="30"/>
      <c r="J63" s="30"/>
      <c r="L63" s="103"/>
      <c r="S63" s="12">
        <f t="shared" ref="S63:S84" si="6">IF(AND(F63=1,G63="IN CORSO"),V63,IF(AND(F63=2,I63&gt;=10,G63="IN CORSO"),V63,IF(AND(F63=3,G63="IN CORSO",I63&gt;=25),V63,IF(AND(F63=1,G63="FUORI CORSO",I63&gt;=25),V63,T63))))</f>
        <v>500</v>
      </c>
      <c r="T63" s="1">
        <f t="shared" si="2"/>
        <v>500</v>
      </c>
      <c r="U63" s="4">
        <f t="shared" si="3"/>
        <v>500</v>
      </c>
      <c r="V63" s="4">
        <f t="shared" si="4"/>
        <v>490</v>
      </c>
    </row>
    <row r="64" spans="1:25" ht="23.45" customHeight="1" x14ac:dyDescent="0.25">
      <c r="A64" s="57"/>
      <c r="B64" s="57"/>
      <c r="C64" s="57"/>
      <c r="D64" s="57"/>
      <c r="E64" s="57"/>
      <c r="F64" s="30"/>
      <c r="G64" s="30"/>
      <c r="H64" s="1"/>
      <c r="I64" s="30"/>
      <c r="J64" s="30"/>
      <c r="L64" s="103"/>
      <c r="S64" s="12">
        <f t="shared" si="6"/>
        <v>500</v>
      </c>
      <c r="T64" s="1">
        <f t="shared" si="2"/>
        <v>500</v>
      </c>
      <c r="U64" s="4">
        <f t="shared" si="3"/>
        <v>500</v>
      </c>
      <c r="V64" s="4">
        <f t="shared" si="4"/>
        <v>490</v>
      </c>
    </row>
    <row r="65" spans="1:25" ht="23.45" customHeight="1" x14ac:dyDescent="0.25">
      <c r="A65" s="56"/>
      <c r="B65" s="56"/>
      <c r="C65" s="56"/>
      <c r="D65" s="56"/>
      <c r="E65" s="56"/>
      <c r="F65" s="103"/>
      <c r="G65" s="103"/>
      <c r="H65" s="10"/>
      <c r="I65" s="103"/>
      <c r="J65" s="30"/>
      <c r="K65" s="10"/>
      <c r="L65" s="103"/>
      <c r="M65" s="10"/>
      <c r="N65" s="10"/>
      <c r="O65" s="10"/>
      <c r="P65" s="10"/>
      <c r="Q65" s="10"/>
      <c r="R65" s="10"/>
      <c r="S65" s="21">
        <f t="shared" si="6"/>
        <v>500</v>
      </c>
      <c r="T65" s="1">
        <f t="shared" si="2"/>
        <v>500</v>
      </c>
      <c r="U65" s="4">
        <f t="shared" si="3"/>
        <v>500</v>
      </c>
      <c r="V65" s="4">
        <f t="shared" si="4"/>
        <v>490</v>
      </c>
    </row>
    <row r="66" spans="1:25" ht="23.45" customHeight="1" x14ac:dyDescent="0.25">
      <c r="A66" s="57"/>
      <c r="B66" s="57"/>
      <c r="C66" s="57"/>
      <c r="D66" s="57"/>
      <c r="E66" s="57"/>
      <c r="F66" s="30"/>
      <c r="G66" s="30"/>
      <c r="H66" s="1"/>
      <c r="I66" s="30"/>
      <c r="J66" s="30"/>
      <c r="L66" s="103"/>
      <c r="S66" s="12">
        <f t="shared" si="6"/>
        <v>500</v>
      </c>
      <c r="T66" s="1">
        <f t="shared" si="2"/>
        <v>500</v>
      </c>
      <c r="U66" s="4">
        <f t="shared" si="3"/>
        <v>500</v>
      </c>
      <c r="V66" s="4">
        <f t="shared" si="4"/>
        <v>490</v>
      </c>
    </row>
    <row r="67" spans="1:25" ht="23.45" customHeight="1" x14ac:dyDescent="0.25">
      <c r="A67" s="57"/>
      <c r="B67" s="57"/>
      <c r="C67" s="57"/>
      <c r="D67" s="57"/>
      <c r="E67" s="57"/>
      <c r="F67" s="30"/>
      <c r="G67" s="30"/>
      <c r="H67" s="1"/>
      <c r="I67" s="30"/>
      <c r="J67" s="30"/>
      <c r="L67" s="103"/>
      <c r="S67" s="12">
        <f t="shared" si="6"/>
        <v>500</v>
      </c>
      <c r="T67" s="1">
        <f t="shared" si="2"/>
        <v>500</v>
      </c>
      <c r="U67" s="4">
        <f t="shared" si="3"/>
        <v>500</v>
      </c>
      <c r="V67" s="4">
        <f t="shared" si="4"/>
        <v>490</v>
      </c>
    </row>
    <row r="68" spans="1:25" s="5" customFormat="1" ht="23.45" customHeight="1" x14ac:dyDescent="0.25">
      <c r="A68" s="56"/>
      <c r="B68" s="56"/>
      <c r="C68" s="56"/>
      <c r="D68" s="56"/>
      <c r="E68" s="56"/>
      <c r="F68" s="103"/>
      <c r="G68" s="103"/>
      <c r="H68" s="10"/>
      <c r="I68" s="103"/>
      <c r="J68" s="30"/>
      <c r="K68" s="10"/>
      <c r="L68" s="103"/>
      <c r="M68" s="10"/>
      <c r="N68" s="10"/>
      <c r="O68" s="10"/>
      <c r="P68" s="10"/>
      <c r="Q68" s="10"/>
      <c r="R68" s="10"/>
      <c r="S68" s="21">
        <f t="shared" si="6"/>
        <v>500</v>
      </c>
      <c r="T68" s="10">
        <f t="shared" si="2"/>
        <v>500</v>
      </c>
      <c r="U68" s="4">
        <f t="shared" ref="U68:U84" si="7">IF(AND(H68&gt;=$AB$18,H68&lt;=$AC$18),$AD$18,IF(AND(H68&gt;=$AB$19,H68&lt;=$AC$19),(((H68-13000)*0.07)+0.5*((H68-13000)*0.07)),IF(AND(H68&gt;=$AB$20,H68&lt;=$AC$20),$AD$20,IF(AND(H68&gt;=$AB$21,H68&lt;=$AC$21),$AD$21,IF(AND(H68&gt;=$AB$22,H68&lt;=$AC$22),$AD$22,IF(AND(H68&gt;=$AB$23,H68&lt;=$AC$23),$AD$23,IF(AND(H68&gt;=$AB$24,H68&lt;=$AC$24),$AD$24,IF(H68&gt;=$AB$25,$AD$25,IF(H68="NO ISEE",$AD$25,$AD$25)))))))))</f>
        <v>500</v>
      </c>
      <c r="V68" s="4">
        <f t="shared" ref="V68:V84" si="8">IF(AND(H68&gt;=$AB$4,H68&lt;=$AC$4),$AD$4,IF(AND(H68&gt;=$AB$5,H68&lt;=$AC$5),($AD$5-($AD$5*0.8)),IF(AND(H68&gt;=$AB$6,H68&lt;=$AC$6),($AD$6-($AD$6*0.5)),IF(AND(H68&gt;=$AB$7,H68&lt;=$AC$7),($AD$7-($AD$7*0.3)),IF(AND(H68&gt;=$AB$8,H68&lt;=$AC$8),($AD$8 -($AD$8*0.2)),IF(AND(H68&gt;=$AB$9,H68&lt;=$AC$9),($AD$9-($AD$9*0.1)),IF(AND(H68&gt;=$AB$10,H68&lt;=$AC$10),$AD$10,IF(AND(H68&gt;=$AB$11,H68&lt;=$AC$11),$AD$11,IF(AND(H68&gt;=$AB$12,H68&lt;=$AC$12),$AD$12,IF(H68&gt;=$AB$13,$AD$13,IF(H68="NO ISEE",$AD$13,$AD$13)))))))))))</f>
        <v>490</v>
      </c>
      <c r="W68" s="3"/>
      <c r="X68" s="3"/>
      <c r="Y68" s="3"/>
    </row>
    <row r="69" spans="1:25" ht="23.45" customHeight="1" x14ac:dyDescent="0.25">
      <c r="A69" s="57"/>
      <c r="B69" s="57"/>
      <c r="C69" s="57"/>
      <c r="D69" s="57"/>
      <c r="E69" s="57"/>
      <c r="F69" s="30"/>
      <c r="G69" s="30"/>
      <c r="H69" s="1"/>
      <c r="I69" s="30"/>
      <c r="J69" s="30"/>
      <c r="L69" s="103"/>
      <c r="S69" s="12">
        <f t="shared" si="6"/>
        <v>500</v>
      </c>
      <c r="T69" s="1">
        <f t="shared" ref="T69:T90" si="9">IF(U69&lt;200,200,U69)</f>
        <v>500</v>
      </c>
      <c r="U69" s="4">
        <f t="shared" si="7"/>
        <v>500</v>
      </c>
      <c r="V69" s="4">
        <f t="shared" si="8"/>
        <v>490</v>
      </c>
    </row>
    <row r="70" spans="1:25" ht="23.45" customHeight="1" x14ac:dyDescent="0.25">
      <c r="A70" s="57"/>
      <c r="B70" s="57"/>
      <c r="C70" s="57"/>
      <c r="D70" s="57"/>
      <c r="E70" s="57"/>
      <c r="F70" s="30"/>
      <c r="G70" s="30"/>
      <c r="H70" s="1"/>
      <c r="I70" s="30"/>
      <c r="J70" s="30"/>
      <c r="L70" s="103"/>
      <c r="S70" s="12">
        <f t="shared" si="6"/>
        <v>500</v>
      </c>
      <c r="T70" s="1">
        <f t="shared" si="9"/>
        <v>500</v>
      </c>
      <c r="U70" s="4">
        <f t="shared" si="7"/>
        <v>500</v>
      </c>
      <c r="V70" s="4">
        <f t="shared" si="8"/>
        <v>490</v>
      </c>
    </row>
    <row r="71" spans="1:25" ht="23.45" customHeight="1" x14ac:dyDescent="0.25">
      <c r="A71" s="57"/>
      <c r="B71" s="57"/>
      <c r="C71" s="57"/>
      <c r="D71" s="57"/>
      <c r="E71" s="57"/>
      <c r="F71" s="30"/>
      <c r="G71" s="30"/>
      <c r="H71" s="1"/>
      <c r="I71" s="30"/>
      <c r="J71" s="30"/>
      <c r="L71" s="103"/>
      <c r="S71" s="12">
        <f t="shared" si="6"/>
        <v>500</v>
      </c>
      <c r="T71" s="1">
        <f t="shared" si="9"/>
        <v>500</v>
      </c>
      <c r="U71" s="4">
        <f t="shared" si="7"/>
        <v>500</v>
      </c>
      <c r="V71" s="4">
        <f t="shared" si="8"/>
        <v>490</v>
      </c>
    </row>
    <row r="72" spans="1:25" ht="23.45" customHeight="1" x14ac:dyDescent="0.25">
      <c r="A72" s="57"/>
      <c r="B72" s="57"/>
      <c r="C72" s="57"/>
      <c r="D72" s="57"/>
      <c r="E72" s="57"/>
      <c r="F72" s="30"/>
      <c r="G72" s="30"/>
      <c r="H72" s="1"/>
      <c r="I72" s="30"/>
      <c r="J72" s="30"/>
      <c r="L72" s="103"/>
      <c r="S72" s="12">
        <f t="shared" si="6"/>
        <v>500</v>
      </c>
      <c r="T72" s="1">
        <f t="shared" si="9"/>
        <v>500</v>
      </c>
      <c r="U72" s="4">
        <f t="shared" si="7"/>
        <v>500</v>
      </c>
      <c r="V72" s="4">
        <f t="shared" si="8"/>
        <v>490</v>
      </c>
    </row>
    <row r="73" spans="1:25" ht="23.45" customHeight="1" x14ac:dyDescent="0.25">
      <c r="A73" s="57"/>
      <c r="B73" s="57"/>
      <c r="C73" s="57"/>
      <c r="D73" s="79"/>
      <c r="E73" s="57"/>
      <c r="F73" s="30"/>
      <c r="G73" s="30"/>
      <c r="H73" s="1"/>
      <c r="I73" s="30"/>
      <c r="J73" s="30"/>
      <c r="L73" s="103"/>
      <c r="S73" s="12">
        <f t="shared" si="6"/>
        <v>500</v>
      </c>
      <c r="T73" s="1">
        <f t="shared" si="9"/>
        <v>500</v>
      </c>
      <c r="U73" s="4">
        <f t="shared" si="7"/>
        <v>500</v>
      </c>
      <c r="V73" s="4">
        <f t="shared" si="8"/>
        <v>490</v>
      </c>
    </row>
    <row r="74" spans="1:25" ht="23.45" customHeight="1" x14ac:dyDescent="0.25">
      <c r="A74" s="57"/>
      <c r="B74" s="57"/>
      <c r="C74" s="57"/>
      <c r="D74" s="79"/>
      <c r="E74" s="57"/>
      <c r="F74" s="30"/>
      <c r="G74" s="30"/>
      <c r="H74" s="1"/>
      <c r="I74" s="30"/>
      <c r="J74" s="30"/>
      <c r="L74" s="103"/>
      <c r="S74" s="12">
        <f t="shared" si="6"/>
        <v>500</v>
      </c>
      <c r="T74" s="1">
        <f t="shared" si="9"/>
        <v>500</v>
      </c>
      <c r="U74" s="4">
        <f t="shared" si="7"/>
        <v>500</v>
      </c>
      <c r="V74" s="4">
        <f t="shared" si="8"/>
        <v>490</v>
      </c>
    </row>
    <row r="75" spans="1:25" ht="23.45" customHeight="1" x14ac:dyDescent="0.25">
      <c r="A75" s="57"/>
      <c r="B75" s="57"/>
      <c r="C75" s="57"/>
      <c r="D75" s="79"/>
      <c r="E75" s="57"/>
      <c r="F75" s="30"/>
      <c r="G75" s="30"/>
      <c r="H75" s="1"/>
      <c r="I75" s="30"/>
      <c r="J75" s="30"/>
      <c r="L75" s="103"/>
      <c r="S75" s="12">
        <f t="shared" si="6"/>
        <v>500</v>
      </c>
      <c r="T75" s="1">
        <f t="shared" si="9"/>
        <v>500</v>
      </c>
      <c r="U75" s="4">
        <f t="shared" si="7"/>
        <v>500</v>
      </c>
      <c r="V75" s="4">
        <f t="shared" si="8"/>
        <v>490</v>
      </c>
    </row>
    <row r="76" spans="1:25" ht="23.45" customHeight="1" x14ac:dyDescent="0.25">
      <c r="A76" s="56"/>
      <c r="B76" s="56"/>
      <c r="C76" s="56"/>
      <c r="D76" s="80"/>
      <c r="E76" s="56"/>
      <c r="F76" s="103"/>
      <c r="G76" s="103"/>
      <c r="H76" s="1"/>
      <c r="I76" s="103"/>
      <c r="J76" s="30"/>
      <c r="K76" s="10"/>
      <c r="L76" s="103"/>
      <c r="M76" s="10"/>
      <c r="N76" s="10"/>
      <c r="O76" s="10"/>
      <c r="P76" s="54"/>
      <c r="Q76" s="54"/>
      <c r="R76" s="54"/>
      <c r="S76" s="29">
        <f t="shared" si="6"/>
        <v>500</v>
      </c>
      <c r="T76" s="1">
        <f t="shared" si="9"/>
        <v>500</v>
      </c>
      <c r="U76" s="4">
        <f t="shared" si="7"/>
        <v>500</v>
      </c>
      <c r="V76" s="4">
        <f t="shared" si="8"/>
        <v>490</v>
      </c>
    </row>
    <row r="77" spans="1:25" ht="23.45" customHeight="1" x14ac:dyDescent="0.25">
      <c r="A77" s="56"/>
      <c r="B77" s="56"/>
      <c r="C77" s="56"/>
      <c r="D77" s="80"/>
      <c r="E77" s="56"/>
      <c r="F77" s="103"/>
      <c r="G77" s="103"/>
      <c r="H77" s="10"/>
      <c r="I77" s="103"/>
      <c r="J77" s="30"/>
      <c r="K77" s="10"/>
      <c r="L77" s="103"/>
      <c r="M77" s="10"/>
      <c r="N77" s="10"/>
      <c r="O77" s="10"/>
      <c r="S77" s="21">
        <f t="shared" si="6"/>
        <v>500</v>
      </c>
      <c r="T77" s="1">
        <f t="shared" si="9"/>
        <v>500</v>
      </c>
      <c r="U77" s="4">
        <f t="shared" si="7"/>
        <v>500</v>
      </c>
      <c r="V77" s="4">
        <f t="shared" si="8"/>
        <v>490</v>
      </c>
    </row>
    <row r="78" spans="1:25" s="5" customFormat="1" ht="23.45" customHeight="1" x14ac:dyDescent="0.25">
      <c r="A78" s="56"/>
      <c r="B78" s="56"/>
      <c r="C78" s="56"/>
      <c r="D78" s="80"/>
      <c r="E78" s="56"/>
      <c r="F78" s="103"/>
      <c r="G78" s="103"/>
      <c r="H78" s="10"/>
      <c r="I78" s="103"/>
      <c r="J78" s="30"/>
      <c r="K78" s="10"/>
      <c r="L78" s="103"/>
      <c r="M78" s="10"/>
      <c r="N78" s="10"/>
      <c r="O78" s="10"/>
      <c r="P78" s="10"/>
      <c r="Q78" s="10"/>
      <c r="R78" s="10"/>
      <c r="S78" s="21">
        <f t="shared" si="6"/>
        <v>500</v>
      </c>
      <c r="T78" s="10">
        <f t="shared" si="9"/>
        <v>500</v>
      </c>
      <c r="U78" s="4">
        <f t="shared" si="7"/>
        <v>500</v>
      </c>
      <c r="V78" s="4">
        <f t="shared" si="8"/>
        <v>490</v>
      </c>
      <c r="W78" s="3"/>
      <c r="X78" s="3"/>
      <c r="Y78" s="3"/>
    </row>
    <row r="79" spans="1:25" ht="23.45" customHeight="1" x14ac:dyDescent="0.25">
      <c r="A79" s="57"/>
      <c r="B79" s="57"/>
      <c r="C79" s="57"/>
      <c r="D79" s="79"/>
      <c r="E79" s="57"/>
      <c r="F79" s="30"/>
      <c r="G79" s="30"/>
      <c r="H79" s="1"/>
      <c r="I79" s="30"/>
      <c r="J79" s="30"/>
      <c r="L79" s="103"/>
      <c r="S79" s="12">
        <f t="shared" si="6"/>
        <v>500</v>
      </c>
      <c r="T79" s="1">
        <f t="shared" si="9"/>
        <v>500</v>
      </c>
      <c r="U79" s="4">
        <f t="shared" si="7"/>
        <v>500</v>
      </c>
      <c r="V79" s="4">
        <f t="shared" si="8"/>
        <v>490</v>
      </c>
    </row>
    <row r="80" spans="1:25" ht="23.45" customHeight="1" x14ac:dyDescent="0.25">
      <c r="A80" s="57"/>
      <c r="B80" s="57"/>
      <c r="C80" s="57"/>
      <c r="D80" s="79"/>
      <c r="E80" s="57"/>
      <c r="F80" s="30"/>
      <c r="G80" s="30"/>
      <c r="H80" s="1"/>
      <c r="I80" s="30"/>
      <c r="J80" s="30"/>
      <c r="L80" s="103"/>
      <c r="S80" s="12">
        <f t="shared" si="6"/>
        <v>500</v>
      </c>
      <c r="T80" s="1">
        <f t="shared" si="9"/>
        <v>500</v>
      </c>
      <c r="U80" s="4">
        <f t="shared" si="7"/>
        <v>500</v>
      </c>
      <c r="V80" s="4">
        <f t="shared" si="8"/>
        <v>490</v>
      </c>
    </row>
    <row r="81" spans="1:25" s="5" customFormat="1" ht="23.45" customHeight="1" x14ac:dyDescent="0.25">
      <c r="A81" s="56"/>
      <c r="B81" s="56"/>
      <c r="C81" s="56"/>
      <c r="D81" s="80"/>
      <c r="E81" s="56"/>
      <c r="F81" s="103"/>
      <c r="G81" s="103"/>
      <c r="H81" s="10"/>
      <c r="I81" s="103"/>
      <c r="J81" s="30"/>
      <c r="K81" s="10"/>
      <c r="L81" s="103"/>
      <c r="M81" s="10"/>
      <c r="N81" s="10"/>
      <c r="O81" s="10"/>
      <c r="P81" s="10"/>
      <c r="Q81" s="10"/>
      <c r="R81" s="10"/>
      <c r="S81" s="21">
        <f t="shared" si="6"/>
        <v>500</v>
      </c>
      <c r="T81" s="10">
        <f t="shared" si="9"/>
        <v>500</v>
      </c>
      <c r="U81" s="4">
        <f t="shared" si="7"/>
        <v>500</v>
      </c>
      <c r="V81" s="4">
        <f t="shared" si="8"/>
        <v>490</v>
      </c>
      <c r="W81" s="3"/>
      <c r="X81" s="3"/>
      <c r="Y81" s="3"/>
    </row>
    <row r="82" spans="1:25" ht="23.45" customHeight="1" x14ac:dyDescent="0.25">
      <c r="A82" s="57"/>
      <c r="B82" s="57"/>
      <c r="C82" s="57"/>
      <c r="D82" s="79"/>
      <c r="E82" s="57"/>
      <c r="F82" s="30"/>
      <c r="G82" s="30"/>
      <c r="H82" s="1"/>
      <c r="I82" s="30"/>
      <c r="J82" s="30"/>
      <c r="L82" s="103"/>
      <c r="S82" s="12">
        <f t="shared" si="6"/>
        <v>500</v>
      </c>
      <c r="T82" s="1">
        <f t="shared" si="9"/>
        <v>500</v>
      </c>
      <c r="U82" s="4">
        <f t="shared" si="7"/>
        <v>500</v>
      </c>
      <c r="V82" s="4">
        <f t="shared" si="8"/>
        <v>490</v>
      </c>
    </row>
    <row r="83" spans="1:25" ht="23.45" customHeight="1" x14ac:dyDescent="0.25">
      <c r="A83" s="57"/>
      <c r="B83" s="57"/>
      <c r="C83" s="57"/>
      <c r="D83" s="79"/>
      <c r="E83" s="57"/>
      <c r="F83" s="30"/>
      <c r="G83" s="30"/>
      <c r="H83" s="1"/>
      <c r="I83" s="30"/>
      <c r="J83" s="30"/>
      <c r="L83" s="103"/>
      <c r="S83" s="12">
        <f t="shared" si="6"/>
        <v>500</v>
      </c>
      <c r="T83" s="1">
        <f t="shared" si="9"/>
        <v>500</v>
      </c>
      <c r="U83" s="4">
        <f t="shared" si="7"/>
        <v>500</v>
      </c>
      <c r="V83" s="4">
        <f t="shared" si="8"/>
        <v>490</v>
      </c>
    </row>
    <row r="84" spans="1:25" s="5" customFormat="1" ht="23.45" customHeight="1" x14ac:dyDescent="0.25">
      <c r="A84" s="56"/>
      <c r="B84" s="56"/>
      <c r="C84" s="56"/>
      <c r="D84" s="80"/>
      <c r="E84" s="56"/>
      <c r="F84" s="103"/>
      <c r="G84" s="103"/>
      <c r="H84" s="10"/>
      <c r="I84" s="103"/>
      <c r="J84" s="30"/>
      <c r="K84" s="10"/>
      <c r="L84" s="103"/>
      <c r="M84" s="10"/>
      <c r="N84" s="10"/>
      <c r="O84" s="10"/>
      <c r="P84" s="10"/>
      <c r="Q84" s="10"/>
      <c r="R84" s="10"/>
      <c r="S84" s="21">
        <f t="shared" si="6"/>
        <v>500</v>
      </c>
      <c r="T84" s="10">
        <f t="shared" si="9"/>
        <v>500</v>
      </c>
      <c r="U84" s="4">
        <f t="shared" si="7"/>
        <v>500</v>
      </c>
      <c r="V84" s="4">
        <f t="shared" si="8"/>
        <v>490</v>
      </c>
      <c r="W84" s="3"/>
      <c r="X84" s="3"/>
      <c r="Y84" s="3"/>
    </row>
    <row r="85" spans="1:25" ht="23.45" customHeight="1" x14ac:dyDescent="0.25">
      <c r="A85" s="56"/>
      <c r="B85" s="56"/>
      <c r="C85" s="56"/>
      <c r="D85" s="113"/>
      <c r="E85" s="61"/>
      <c r="F85" s="103"/>
      <c r="G85" s="103"/>
      <c r="H85" s="59"/>
      <c r="I85" s="103"/>
      <c r="J85" s="30"/>
      <c r="K85" s="103"/>
      <c r="L85" s="103"/>
      <c r="M85" s="103"/>
      <c r="N85" s="103"/>
      <c r="O85" s="103"/>
      <c r="S85" s="23">
        <v>0</v>
      </c>
    </row>
    <row r="86" spans="1:25" s="5" customFormat="1" ht="23.45" customHeight="1" x14ac:dyDescent="0.25">
      <c r="A86" s="56"/>
      <c r="B86" s="56"/>
      <c r="C86" s="56"/>
      <c r="D86" s="80"/>
      <c r="E86" s="56"/>
      <c r="F86" s="103"/>
      <c r="G86" s="103"/>
      <c r="H86" s="10"/>
      <c r="I86" s="103"/>
      <c r="J86" s="30"/>
      <c r="K86" s="10"/>
      <c r="L86" s="103"/>
      <c r="M86" s="10"/>
      <c r="N86" s="10"/>
      <c r="O86" s="10"/>
      <c r="P86" s="10"/>
      <c r="Q86" s="10"/>
      <c r="R86" s="10"/>
      <c r="S86" s="13">
        <f t="shared" ref="S86:S117" si="10">IF(AND(F86=1,G86="IN CORSO"),V86,IF(AND(F86=2,I86&gt;=10,G86="IN CORSO"),V86,IF(AND(F86=3,G86="IN CORSO",I86&gt;=25),V86,IF(AND(F86=1,G86="FUORI CORSO",I86&gt;=25),V86,T86))))</f>
        <v>500</v>
      </c>
      <c r="T86" s="10">
        <f t="shared" si="9"/>
        <v>500</v>
      </c>
      <c r="U86" s="3">
        <f t="shared" ref="U86:U117" si="11">IF(AND(H86&gt;=$AB$18,H86&lt;=$AC$18),$AD$18,IF(AND(H86&gt;=$AB$19,H86&lt;=$AC$19),(((H86-$AC$4)*0.07)+0.5*((H86-$AC$4)*0.07)),IF(AND(H86&gt;=$AB$20,H86&lt;=$AC$20),$AD$20,IF(AND(H86&gt;=$AB$21,H86&lt;=$AC$21),$AD$21,IF(AND(H86&gt;=$AB$22,H86&lt;=$AC$22),$AD$22,IF(AND(H86&gt;=$AB$23,H86&lt;=$AC$23),$AD$23,IF(AND(H86&gt;=$AB$24,H86&lt;=$AC$24),$AD$24,IF(H86&gt;=$AB$25,$AD$25,IF(H86="NO ISEE",$AD$25,$AD$25)))))))))</f>
        <v>500</v>
      </c>
      <c r="V86" s="3">
        <f t="shared" ref="V86:V117" si="12">IF(AND(H86&gt;=$AB$4,H86&lt;=$AC$4),$AD$4,IF(AND(H86&gt;=$AB$5,H86&lt;=$AC$5),((H86-$AC$4)*0.07),IF(AND(H86&gt;=$AB$6,H86&lt;=$AC$6),$AD$6,IF(AND(H86&gt;=$AB$7,H86&lt;=$AC$7),$AD$7,IF(AND(H86&gt;=$AB$8,H86&lt;=$AC$8),$AD$8,IF(AND(H86&gt;=$AB$9,H86&lt;=$AC$9),$AD$9,IF(AND(H86&gt;=$AB$10,H86&lt;=$AC$10),$AD$10,IF(H86&gt;=$AB$11,$AD$11,IF(H86="NO ISEE",$AD$11,$AD$11)))))))))</f>
        <v>490</v>
      </c>
      <c r="W86" s="3"/>
      <c r="X86" s="3"/>
      <c r="Y86" s="3"/>
    </row>
    <row r="87" spans="1:25" s="5" customFormat="1" ht="23.45" customHeight="1" x14ac:dyDescent="0.25">
      <c r="A87" s="56"/>
      <c r="B87" s="56"/>
      <c r="C87" s="56"/>
      <c r="D87" s="80"/>
      <c r="E87" s="56"/>
      <c r="F87" s="103"/>
      <c r="G87" s="103"/>
      <c r="H87" s="10"/>
      <c r="I87" s="103"/>
      <c r="J87" s="30"/>
      <c r="K87" s="10"/>
      <c r="L87" s="103"/>
      <c r="M87" s="10"/>
      <c r="N87" s="10"/>
      <c r="O87" s="10"/>
      <c r="P87" s="10"/>
      <c r="Q87" s="10"/>
      <c r="R87" s="10"/>
      <c r="S87" s="13">
        <f t="shared" si="10"/>
        <v>500</v>
      </c>
      <c r="T87" s="10">
        <f t="shared" si="9"/>
        <v>500</v>
      </c>
      <c r="U87" s="3">
        <f t="shared" si="11"/>
        <v>500</v>
      </c>
      <c r="V87" s="3">
        <f t="shared" si="12"/>
        <v>490</v>
      </c>
      <c r="W87" s="3"/>
      <c r="X87" s="3"/>
      <c r="Y87" s="3"/>
    </row>
    <row r="88" spans="1:25" ht="23.45" customHeight="1" x14ac:dyDescent="0.25">
      <c r="A88" s="56"/>
      <c r="B88" s="56"/>
      <c r="C88" s="56"/>
      <c r="D88" s="80"/>
      <c r="E88" s="56"/>
      <c r="F88" s="103"/>
      <c r="G88" s="103"/>
      <c r="H88" s="10"/>
      <c r="I88" s="103"/>
      <c r="J88" s="30"/>
      <c r="L88" s="103"/>
      <c r="S88" s="14">
        <f t="shared" si="10"/>
        <v>500</v>
      </c>
      <c r="T88" s="1">
        <f t="shared" si="9"/>
        <v>500</v>
      </c>
      <c r="U88" s="4">
        <f t="shared" si="11"/>
        <v>500</v>
      </c>
      <c r="V88" s="4">
        <f t="shared" si="12"/>
        <v>490</v>
      </c>
    </row>
    <row r="89" spans="1:25" ht="23.45" customHeight="1" x14ac:dyDescent="0.25">
      <c r="A89" s="56"/>
      <c r="B89" s="56"/>
      <c r="C89" s="56"/>
      <c r="D89" s="80"/>
      <c r="E89" s="56"/>
      <c r="F89" s="103"/>
      <c r="G89" s="103"/>
      <c r="H89" s="114"/>
      <c r="I89" s="103"/>
      <c r="J89" s="30"/>
      <c r="L89" s="103"/>
      <c r="S89" s="16">
        <f t="shared" si="10"/>
        <v>500</v>
      </c>
      <c r="T89" s="1">
        <f t="shared" si="9"/>
        <v>500</v>
      </c>
      <c r="U89" s="4">
        <f t="shared" si="11"/>
        <v>500</v>
      </c>
      <c r="V89" s="4">
        <f t="shared" si="12"/>
        <v>490</v>
      </c>
    </row>
    <row r="90" spans="1:25" ht="23.45" customHeight="1" x14ac:dyDescent="0.25">
      <c r="A90" s="56"/>
      <c r="B90" s="56"/>
      <c r="C90" s="56"/>
      <c r="D90" s="57"/>
      <c r="E90" s="56"/>
      <c r="F90" s="30"/>
      <c r="G90" s="103"/>
      <c r="H90" s="1"/>
      <c r="I90" s="30"/>
      <c r="J90" s="30"/>
      <c r="L90" s="103"/>
      <c r="S90" s="12">
        <f t="shared" si="10"/>
        <v>500</v>
      </c>
      <c r="T90" s="1">
        <f t="shared" si="9"/>
        <v>500</v>
      </c>
      <c r="U90" s="4">
        <f t="shared" si="11"/>
        <v>500</v>
      </c>
      <c r="V90" s="4">
        <f t="shared" si="12"/>
        <v>490</v>
      </c>
    </row>
    <row r="91" spans="1:25" ht="23.45" customHeight="1" x14ac:dyDescent="0.25">
      <c r="A91" s="56"/>
      <c r="B91" s="56"/>
      <c r="C91" s="56"/>
      <c r="D91" s="57"/>
      <c r="E91" s="57"/>
      <c r="F91" s="30"/>
      <c r="G91" s="103"/>
      <c r="H91" s="1"/>
      <c r="I91" s="30"/>
      <c r="J91" s="30"/>
      <c r="L91" s="103"/>
      <c r="S91" s="12">
        <f t="shared" si="10"/>
        <v>500</v>
      </c>
      <c r="T91" s="1">
        <f t="shared" ref="T91:T145" si="13">IF(U91&lt;200,200,U91)</f>
        <v>500</v>
      </c>
      <c r="U91" s="4">
        <f t="shared" si="11"/>
        <v>500</v>
      </c>
      <c r="V91" s="4">
        <f t="shared" si="12"/>
        <v>490</v>
      </c>
    </row>
    <row r="92" spans="1:25" s="5" customFormat="1" ht="23.45" customHeight="1" x14ac:dyDescent="0.25">
      <c r="A92" s="56"/>
      <c r="B92" s="56"/>
      <c r="C92" s="56"/>
      <c r="D92" s="56"/>
      <c r="E92" s="56"/>
      <c r="F92" s="103"/>
      <c r="G92" s="103"/>
      <c r="H92" s="10"/>
      <c r="I92" s="103"/>
      <c r="J92" s="30"/>
      <c r="K92" s="10"/>
      <c r="L92" s="103"/>
      <c r="M92" s="10"/>
      <c r="N92" s="10"/>
      <c r="O92" s="10"/>
      <c r="P92" s="10"/>
      <c r="Q92" s="10"/>
      <c r="R92" s="10"/>
      <c r="S92" s="13">
        <f t="shared" si="10"/>
        <v>500</v>
      </c>
      <c r="T92" s="10">
        <f t="shared" si="13"/>
        <v>500</v>
      </c>
      <c r="U92" s="3">
        <f t="shared" si="11"/>
        <v>500</v>
      </c>
      <c r="V92" s="3">
        <f t="shared" si="12"/>
        <v>490</v>
      </c>
      <c r="W92" s="3"/>
      <c r="X92" s="3"/>
      <c r="Y92" s="3"/>
    </row>
    <row r="93" spans="1:25" ht="23.45" customHeight="1" x14ac:dyDescent="0.25">
      <c r="A93" s="56"/>
      <c r="B93" s="56"/>
      <c r="C93" s="56"/>
      <c r="D93" s="57"/>
      <c r="E93" s="57"/>
      <c r="F93" s="30"/>
      <c r="G93" s="103"/>
      <c r="H93" s="1"/>
      <c r="I93" s="30"/>
      <c r="J93" s="30"/>
      <c r="L93" s="103"/>
      <c r="S93" s="18">
        <f t="shared" si="10"/>
        <v>500</v>
      </c>
      <c r="T93" s="1">
        <f t="shared" si="13"/>
        <v>500</v>
      </c>
      <c r="U93" s="4">
        <f t="shared" si="11"/>
        <v>500</v>
      </c>
      <c r="V93" s="4">
        <f t="shared" si="12"/>
        <v>490</v>
      </c>
    </row>
    <row r="94" spans="1:25" ht="23.45" customHeight="1" x14ac:dyDescent="0.25">
      <c r="A94" s="56"/>
      <c r="B94" s="56"/>
      <c r="C94" s="56"/>
      <c r="D94" s="57"/>
      <c r="E94" s="57"/>
      <c r="F94" s="30"/>
      <c r="G94" s="103"/>
      <c r="H94" s="115"/>
      <c r="I94" s="30"/>
      <c r="J94" s="30"/>
      <c r="L94" s="103"/>
      <c r="S94" s="16">
        <f t="shared" si="10"/>
        <v>500</v>
      </c>
      <c r="T94" s="1">
        <f t="shared" si="13"/>
        <v>500</v>
      </c>
      <c r="U94" s="4">
        <f t="shared" si="11"/>
        <v>500</v>
      </c>
      <c r="V94" s="4">
        <f t="shared" si="12"/>
        <v>490</v>
      </c>
    </row>
    <row r="95" spans="1:25" ht="23.45" customHeight="1" x14ac:dyDescent="0.25">
      <c r="A95" s="56"/>
      <c r="B95" s="56"/>
      <c r="C95" s="56"/>
      <c r="D95" s="57"/>
      <c r="E95" s="57"/>
      <c r="F95" s="30"/>
      <c r="G95" s="103"/>
      <c r="H95" s="1"/>
      <c r="I95" s="30"/>
      <c r="J95" s="30"/>
      <c r="L95" s="103"/>
      <c r="S95" s="16">
        <f t="shared" si="10"/>
        <v>500</v>
      </c>
      <c r="T95" s="1">
        <f t="shared" si="13"/>
        <v>500</v>
      </c>
      <c r="U95" s="4">
        <f t="shared" si="11"/>
        <v>500</v>
      </c>
      <c r="V95" s="4">
        <f t="shared" si="12"/>
        <v>490</v>
      </c>
    </row>
    <row r="96" spans="1:25" ht="23.45" customHeight="1" x14ac:dyDescent="0.25">
      <c r="A96" s="57"/>
      <c r="B96" s="57"/>
      <c r="C96" s="57"/>
      <c r="D96" s="57"/>
      <c r="E96" s="57"/>
      <c r="F96" s="30"/>
      <c r="G96" s="103"/>
      <c r="H96" s="1"/>
      <c r="I96" s="30"/>
      <c r="J96" s="30"/>
      <c r="L96" s="103"/>
      <c r="S96" s="12">
        <f t="shared" si="10"/>
        <v>500</v>
      </c>
      <c r="T96" s="1">
        <f t="shared" si="13"/>
        <v>500</v>
      </c>
      <c r="U96" s="4">
        <f t="shared" si="11"/>
        <v>500</v>
      </c>
      <c r="V96" s="4">
        <f t="shared" si="12"/>
        <v>490</v>
      </c>
    </row>
    <row r="97" spans="1:22" ht="23.45" customHeight="1" x14ac:dyDescent="0.25">
      <c r="A97" s="57"/>
      <c r="B97" s="57"/>
      <c r="C97" s="57"/>
      <c r="D97" s="57"/>
      <c r="E97" s="57"/>
      <c r="F97" s="30"/>
      <c r="G97" s="30"/>
      <c r="H97" s="1"/>
      <c r="I97" s="30"/>
      <c r="J97" s="30"/>
      <c r="L97" s="103"/>
      <c r="S97" s="12">
        <f t="shared" si="10"/>
        <v>500</v>
      </c>
      <c r="T97" s="1">
        <f t="shared" si="13"/>
        <v>500</v>
      </c>
      <c r="U97" s="4">
        <f t="shared" si="11"/>
        <v>500</v>
      </c>
      <c r="V97" s="4">
        <f t="shared" si="12"/>
        <v>490</v>
      </c>
    </row>
    <row r="98" spans="1:22" ht="23.45" customHeight="1" x14ac:dyDescent="0.25">
      <c r="A98" s="57"/>
      <c r="B98" s="57"/>
      <c r="C98" s="57"/>
      <c r="D98" s="57"/>
      <c r="E98" s="57"/>
      <c r="F98" s="30"/>
      <c r="G98" s="30"/>
      <c r="H98" s="1"/>
      <c r="I98" s="30"/>
      <c r="J98" s="30"/>
      <c r="L98" s="103"/>
      <c r="S98" s="12">
        <f t="shared" si="10"/>
        <v>500</v>
      </c>
      <c r="T98" s="1">
        <f t="shared" si="13"/>
        <v>500</v>
      </c>
      <c r="U98" s="4">
        <f t="shared" si="11"/>
        <v>500</v>
      </c>
      <c r="V98" s="4">
        <f t="shared" si="12"/>
        <v>490</v>
      </c>
    </row>
    <row r="99" spans="1:22" ht="23.45" customHeight="1" x14ac:dyDescent="0.25">
      <c r="A99" s="57"/>
      <c r="B99" s="57"/>
      <c r="C99" s="57"/>
      <c r="D99" s="57"/>
      <c r="E99" s="57"/>
      <c r="F99" s="30"/>
      <c r="G99" s="30"/>
      <c r="H99" s="1"/>
      <c r="I99" s="30"/>
      <c r="J99" s="30"/>
      <c r="L99" s="103"/>
      <c r="S99" s="12">
        <f t="shared" si="10"/>
        <v>500</v>
      </c>
      <c r="T99" s="1">
        <f t="shared" si="13"/>
        <v>500</v>
      </c>
      <c r="U99" s="4">
        <f t="shared" si="11"/>
        <v>500</v>
      </c>
      <c r="V99" s="4">
        <f t="shared" si="12"/>
        <v>490</v>
      </c>
    </row>
    <row r="100" spans="1:22" ht="23.45" customHeight="1" x14ac:dyDescent="0.25">
      <c r="A100" s="57"/>
      <c r="B100" s="57"/>
      <c r="C100" s="57"/>
      <c r="D100" s="57"/>
      <c r="E100" s="57"/>
      <c r="F100" s="30"/>
      <c r="G100" s="30"/>
      <c r="H100" s="1"/>
      <c r="I100" s="30"/>
      <c r="J100" s="30"/>
      <c r="L100" s="103"/>
      <c r="S100" s="12">
        <f t="shared" si="10"/>
        <v>500</v>
      </c>
      <c r="T100" s="1">
        <f t="shared" si="13"/>
        <v>500</v>
      </c>
      <c r="U100" s="4">
        <f t="shared" si="11"/>
        <v>500</v>
      </c>
      <c r="V100" s="4">
        <f t="shared" si="12"/>
        <v>490</v>
      </c>
    </row>
    <row r="101" spans="1:22" ht="23.45" customHeight="1" x14ac:dyDescent="0.25">
      <c r="A101" s="57"/>
      <c r="B101" s="57"/>
      <c r="C101" s="57"/>
      <c r="D101" s="57"/>
      <c r="E101" s="57"/>
      <c r="F101" s="30"/>
      <c r="G101" s="30"/>
      <c r="H101" s="1"/>
      <c r="I101" s="30"/>
      <c r="J101" s="30"/>
      <c r="L101" s="103"/>
      <c r="S101" s="12">
        <f t="shared" si="10"/>
        <v>500</v>
      </c>
      <c r="T101" s="1">
        <f t="shared" si="13"/>
        <v>500</v>
      </c>
      <c r="U101" s="4">
        <f t="shared" si="11"/>
        <v>500</v>
      </c>
      <c r="V101" s="4">
        <f t="shared" si="12"/>
        <v>490</v>
      </c>
    </row>
    <row r="102" spans="1:22" ht="23.45" customHeight="1" x14ac:dyDescent="0.25">
      <c r="A102" s="57"/>
      <c r="B102" s="57"/>
      <c r="C102" s="57"/>
      <c r="D102" s="57"/>
      <c r="E102" s="57"/>
      <c r="F102" s="30"/>
      <c r="G102" s="30"/>
      <c r="H102" s="1"/>
      <c r="I102" s="30"/>
      <c r="J102" s="30"/>
      <c r="L102" s="103"/>
      <c r="S102" s="12">
        <f t="shared" si="10"/>
        <v>500</v>
      </c>
      <c r="T102" s="1">
        <f t="shared" si="13"/>
        <v>500</v>
      </c>
      <c r="U102" s="4">
        <f t="shared" si="11"/>
        <v>500</v>
      </c>
      <c r="V102" s="4">
        <f t="shared" si="12"/>
        <v>490</v>
      </c>
    </row>
    <row r="103" spans="1:22" ht="23.45" customHeight="1" x14ac:dyDescent="0.25">
      <c r="A103" s="57"/>
      <c r="B103" s="57"/>
      <c r="C103" s="57"/>
      <c r="D103" s="57"/>
      <c r="E103" s="57"/>
      <c r="F103" s="30"/>
      <c r="G103" s="30"/>
      <c r="H103" s="1"/>
      <c r="I103" s="30"/>
      <c r="J103" s="30"/>
      <c r="L103" s="103"/>
      <c r="S103" s="12">
        <f t="shared" si="10"/>
        <v>500</v>
      </c>
      <c r="T103" s="1">
        <f t="shared" si="13"/>
        <v>500</v>
      </c>
      <c r="U103" s="4">
        <f t="shared" si="11"/>
        <v>500</v>
      </c>
      <c r="V103" s="4">
        <f t="shared" si="12"/>
        <v>490</v>
      </c>
    </row>
    <row r="104" spans="1:22" ht="23.45" customHeight="1" x14ac:dyDescent="0.25">
      <c r="A104" s="57"/>
      <c r="B104" s="57"/>
      <c r="C104" s="57"/>
      <c r="D104" s="57"/>
      <c r="E104" s="57"/>
      <c r="F104" s="30"/>
      <c r="G104" s="30"/>
      <c r="H104" s="1"/>
      <c r="I104" s="30"/>
      <c r="J104" s="30"/>
      <c r="L104" s="103"/>
      <c r="S104" s="12">
        <f t="shared" si="10"/>
        <v>500</v>
      </c>
      <c r="T104" s="1">
        <f t="shared" si="13"/>
        <v>500</v>
      </c>
      <c r="U104" s="4">
        <f t="shared" si="11"/>
        <v>500</v>
      </c>
      <c r="V104" s="4">
        <f t="shared" si="12"/>
        <v>490</v>
      </c>
    </row>
    <row r="105" spans="1:22" ht="23.45" customHeight="1" x14ac:dyDescent="0.25">
      <c r="A105" s="57"/>
      <c r="B105" s="57"/>
      <c r="C105" s="57"/>
      <c r="D105" s="57"/>
      <c r="E105" s="57"/>
      <c r="F105" s="30"/>
      <c r="G105" s="30"/>
      <c r="H105" s="1"/>
      <c r="I105" s="30"/>
      <c r="J105" s="30"/>
      <c r="L105" s="103"/>
      <c r="S105" s="12">
        <f t="shared" si="10"/>
        <v>500</v>
      </c>
      <c r="T105" s="1">
        <f t="shared" si="13"/>
        <v>500</v>
      </c>
      <c r="U105" s="4">
        <f t="shared" si="11"/>
        <v>500</v>
      </c>
      <c r="V105" s="4">
        <f t="shared" si="12"/>
        <v>490</v>
      </c>
    </row>
    <row r="106" spans="1:22" ht="23.45" customHeight="1" x14ac:dyDescent="0.25">
      <c r="A106" s="57"/>
      <c r="B106" s="57"/>
      <c r="C106" s="57"/>
      <c r="D106" s="57"/>
      <c r="E106" s="57"/>
      <c r="F106" s="30"/>
      <c r="G106" s="30"/>
      <c r="H106" s="1"/>
      <c r="I106" s="30"/>
      <c r="J106" s="30"/>
      <c r="L106" s="103"/>
      <c r="S106" s="12">
        <f t="shared" si="10"/>
        <v>500</v>
      </c>
      <c r="T106" s="1">
        <f t="shared" si="13"/>
        <v>500</v>
      </c>
      <c r="U106" s="4">
        <f t="shared" si="11"/>
        <v>500</v>
      </c>
      <c r="V106" s="4">
        <f t="shared" si="12"/>
        <v>490</v>
      </c>
    </row>
    <row r="107" spans="1:22" ht="23.45" customHeight="1" x14ac:dyDescent="0.25">
      <c r="A107" s="57"/>
      <c r="B107" s="57"/>
      <c r="C107" s="57"/>
      <c r="D107" s="57"/>
      <c r="E107" s="57"/>
      <c r="F107" s="30"/>
      <c r="G107" s="30"/>
      <c r="H107" s="1"/>
      <c r="I107" s="30"/>
      <c r="J107" s="30"/>
      <c r="L107" s="103"/>
      <c r="S107" s="12">
        <f t="shared" si="10"/>
        <v>500</v>
      </c>
      <c r="T107" s="1">
        <f t="shared" si="13"/>
        <v>500</v>
      </c>
      <c r="U107" s="4">
        <f t="shared" si="11"/>
        <v>500</v>
      </c>
      <c r="V107" s="4">
        <f t="shared" si="12"/>
        <v>490</v>
      </c>
    </row>
    <row r="108" spans="1:22" ht="23.45" customHeight="1" x14ac:dyDescent="0.25">
      <c r="A108" s="57"/>
      <c r="B108" s="57"/>
      <c r="C108" s="57"/>
      <c r="D108" s="57"/>
      <c r="E108" s="57"/>
      <c r="F108" s="30"/>
      <c r="G108" s="30"/>
      <c r="H108" s="1"/>
      <c r="I108" s="30"/>
      <c r="J108" s="30"/>
      <c r="L108" s="103"/>
      <c r="S108" s="12">
        <f t="shared" si="10"/>
        <v>500</v>
      </c>
      <c r="T108" s="1">
        <f t="shared" si="13"/>
        <v>500</v>
      </c>
      <c r="U108" s="4">
        <f t="shared" si="11"/>
        <v>500</v>
      </c>
      <c r="V108" s="4">
        <f t="shared" si="12"/>
        <v>490</v>
      </c>
    </row>
    <row r="109" spans="1:22" ht="23.45" customHeight="1" x14ac:dyDescent="0.25">
      <c r="A109" s="57"/>
      <c r="B109" s="57"/>
      <c r="C109" s="57"/>
      <c r="D109" s="57"/>
      <c r="E109" s="57"/>
      <c r="F109" s="30"/>
      <c r="G109" s="30"/>
      <c r="H109" s="1"/>
      <c r="I109" s="30"/>
      <c r="J109" s="30"/>
      <c r="L109" s="103"/>
      <c r="S109" s="12">
        <f t="shared" si="10"/>
        <v>500</v>
      </c>
      <c r="T109" s="1">
        <f t="shared" si="13"/>
        <v>500</v>
      </c>
      <c r="U109" s="4">
        <f t="shared" si="11"/>
        <v>500</v>
      </c>
      <c r="V109" s="4">
        <f t="shared" si="12"/>
        <v>490</v>
      </c>
    </row>
    <row r="110" spans="1:22" ht="23.45" customHeight="1" x14ac:dyDescent="0.25">
      <c r="A110" s="57"/>
      <c r="B110" s="57"/>
      <c r="C110" s="57"/>
      <c r="D110" s="57"/>
      <c r="E110" s="57"/>
      <c r="F110" s="30"/>
      <c r="G110" s="30"/>
      <c r="H110" s="1"/>
      <c r="I110" s="30"/>
      <c r="J110" s="30"/>
      <c r="L110" s="103"/>
      <c r="S110" s="12">
        <f t="shared" si="10"/>
        <v>500</v>
      </c>
      <c r="T110" s="1">
        <f t="shared" si="13"/>
        <v>500</v>
      </c>
      <c r="U110" s="4">
        <f t="shared" si="11"/>
        <v>500</v>
      </c>
      <c r="V110" s="4">
        <f t="shared" si="12"/>
        <v>490</v>
      </c>
    </row>
    <row r="111" spans="1:22" ht="23.45" customHeight="1" x14ac:dyDescent="0.25">
      <c r="A111" s="57"/>
      <c r="B111" s="57"/>
      <c r="C111" s="57"/>
      <c r="D111" s="57"/>
      <c r="E111" s="57"/>
      <c r="F111" s="30"/>
      <c r="G111" s="30"/>
      <c r="H111" s="1"/>
      <c r="I111" s="30"/>
      <c r="J111" s="30"/>
      <c r="L111" s="103"/>
      <c r="S111" s="12">
        <f t="shared" si="10"/>
        <v>500</v>
      </c>
      <c r="T111" s="1">
        <f t="shared" si="13"/>
        <v>500</v>
      </c>
      <c r="U111" s="4">
        <f t="shared" si="11"/>
        <v>500</v>
      </c>
      <c r="V111" s="4">
        <f t="shared" si="12"/>
        <v>490</v>
      </c>
    </row>
    <row r="112" spans="1:22" ht="23.45" customHeight="1" x14ac:dyDescent="0.25">
      <c r="A112" s="57"/>
      <c r="B112" s="57"/>
      <c r="C112" s="57"/>
      <c r="D112" s="57"/>
      <c r="E112" s="57"/>
      <c r="F112" s="30"/>
      <c r="G112" s="30"/>
      <c r="H112" s="1"/>
      <c r="I112" s="30"/>
      <c r="J112" s="30"/>
      <c r="L112" s="103"/>
      <c r="S112" s="12">
        <f t="shared" si="10"/>
        <v>500</v>
      </c>
      <c r="T112" s="1">
        <f t="shared" si="13"/>
        <v>500</v>
      </c>
      <c r="U112" s="4">
        <f t="shared" si="11"/>
        <v>500</v>
      </c>
      <c r="V112" s="4">
        <f t="shared" si="12"/>
        <v>490</v>
      </c>
    </row>
    <row r="113" spans="1:22" ht="23.45" customHeight="1" x14ac:dyDescent="0.25">
      <c r="A113" s="57"/>
      <c r="B113" s="57"/>
      <c r="C113" s="57"/>
      <c r="D113" s="57"/>
      <c r="E113" s="57"/>
      <c r="F113" s="30"/>
      <c r="G113" s="30"/>
      <c r="H113" s="1"/>
      <c r="I113" s="30"/>
      <c r="J113" s="30"/>
      <c r="L113" s="103"/>
      <c r="S113" s="12">
        <f t="shared" si="10"/>
        <v>500</v>
      </c>
      <c r="T113" s="1">
        <f t="shared" si="13"/>
        <v>500</v>
      </c>
      <c r="U113" s="4">
        <f t="shared" si="11"/>
        <v>500</v>
      </c>
      <c r="V113" s="4">
        <f t="shared" si="12"/>
        <v>490</v>
      </c>
    </row>
    <row r="114" spans="1:22" ht="23.45" customHeight="1" x14ac:dyDescent="0.25">
      <c r="A114" s="57"/>
      <c r="B114" s="57"/>
      <c r="C114" s="57"/>
      <c r="D114" s="57"/>
      <c r="E114" s="57"/>
      <c r="F114" s="30"/>
      <c r="G114" s="30"/>
      <c r="H114" s="1"/>
      <c r="I114" s="30"/>
      <c r="J114" s="30"/>
      <c r="L114" s="103"/>
      <c r="S114" s="12">
        <f t="shared" si="10"/>
        <v>500</v>
      </c>
      <c r="T114" s="1">
        <f t="shared" si="13"/>
        <v>500</v>
      </c>
      <c r="U114" s="4">
        <f t="shared" si="11"/>
        <v>500</v>
      </c>
      <c r="V114" s="4">
        <f t="shared" si="12"/>
        <v>490</v>
      </c>
    </row>
    <row r="115" spans="1:22" ht="23.45" customHeight="1" x14ac:dyDescent="0.25">
      <c r="A115" s="57"/>
      <c r="B115" s="57"/>
      <c r="C115" s="57"/>
      <c r="D115" s="57"/>
      <c r="E115" s="57"/>
      <c r="F115" s="30"/>
      <c r="G115" s="30"/>
      <c r="H115" s="1"/>
      <c r="I115" s="30"/>
      <c r="J115" s="30"/>
      <c r="L115" s="103"/>
      <c r="S115" s="12">
        <f t="shared" si="10"/>
        <v>500</v>
      </c>
      <c r="T115" s="1">
        <f t="shared" si="13"/>
        <v>500</v>
      </c>
      <c r="U115" s="4">
        <f t="shared" si="11"/>
        <v>500</v>
      </c>
      <c r="V115" s="4">
        <f t="shared" si="12"/>
        <v>490</v>
      </c>
    </row>
    <row r="116" spans="1:22" ht="23.45" customHeight="1" x14ac:dyDescent="0.25">
      <c r="A116" s="57"/>
      <c r="B116" s="57"/>
      <c r="C116" s="57"/>
      <c r="D116" s="57"/>
      <c r="E116" s="57"/>
      <c r="F116" s="30"/>
      <c r="G116" s="30"/>
      <c r="H116" s="1"/>
      <c r="I116" s="30"/>
      <c r="J116" s="30"/>
      <c r="L116" s="103"/>
      <c r="S116" s="12">
        <f t="shared" si="10"/>
        <v>500</v>
      </c>
      <c r="T116" s="1">
        <f t="shared" si="13"/>
        <v>500</v>
      </c>
      <c r="U116" s="4">
        <f t="shared" si="11"/>
        <v>500</v>
      </c>
      <c r="V116" s="4">
        <f t="shared" si="12"/>
        <v>490</v>
      </c>
    </row>
    <row r="117" spans="1:22" ht="23.45" customHeight="1" x14ac:dyDescent="0.25">
      <c r="A117" s="57"/>
      <c r="B117" s="57"/>
      <c r="C117" s="57"/>
      <c r="D117" s="57"/>
      <c r="E117" s="57"/>
      <c r="F117" s="30"/>
      <c r="G117" s="30"/>
      <c r="H117" s="1"/>
      <c r="I117" s="30"/>
      <c r="J117" s="30"/>
      <c r="L117" s="103"/>
      <c r="S117" s="1">
        <f t="shared" si="10"/>
        <v>500</v>
      </c>
      <c r="T117" s="1">
        <f t="shared" si="13"/>
        <v>500</v>
      </c>
      <c r="U117" s="4">
        <f t="shared" si="11"/>
        <v>500</v>
      </c>
      <c r="V117" s="4">
        <f t="shared" si="12"/>
        <v>490</v>
      </c>
    </row>
    <row r="118" spans="1:22" ht="23.45" customHeight="1" x14ac:dyDescent="0.25">
      <c r="A118" s="57"/>
      <c r="B118" s="57"/>
      <c r="C118" s="57"/>
      <c r="D118" s="57"/>
      <c r="E118" s="57"/>
      <c r="F118" s="30"/>
      <c r="G118" s="30"/>
      <c r="H118" s="1"/>
      <c r="I118" s="30"/>
      <c r="J118" s="30"/>
      <c r="L118" s="103"/>
      <c r="S118" s="1">
        <f t="shared" ref="S118:S149" si="14">IF(AND(F118=1,G118="IN CORSO"),V118,IF(AND(F118=2,I118&gt;=10,G118="IN CORSO"),V118,IF(AND(F118=3,G118="IN CORSO",I118&gt;=25),V118,IF(AND(F118=1,G118="FUORI CORSO",I118&gt;=25),V118,T118))))</f>
        <v>500</v>
      </c>
      <c r="T118" s="1">
        <f t="shared" si="13"/>
        <v>500</v>
      </c>
      <c r="U118" s="4">
        <f t="shared" ref="U118:U145" si="15">IF(AND(H118&gt;=$AB$18,H118&lt;=$AC$18),$AD$18,IF(AND(H118&gt;=$AB$19,H118&lt;=$AC$19),(((H118-$AC$4)*0.07)+0.5*((H118-$AC$4)*0.07)),IF(AND(H118&gt;=$AB$20,H118&lt;=$AC$20),$AD$20,IF(AND(H118&gt;=$AB$21,H118&lt;=$AC$21),$AD$21,IF(AND(H118&gt;=$AB$22,H118&lt;=$AC$22),$AD$22,IF(AND(H118&gt;=$AB$23,H118&lt;=$AC$23),$AD$23,IF(AND(H118&gt;=$AB$24,H118&lt;=$AC$24),$AD$24,IF(H118&gt;=$AB$25,$AD$25,IF(H118="NO ISEE",$AD$25,$AD$25)))))))))</f>
        <v>500</v>
      </c>
      <c r="V118" s="4">
        <f t="shared" ref="V118:V145" si="16">IF(AND(H118&gt;=$AB$4,H118&lt;=$AC$4),$AD$4,IF(AND(H118&gt;=$AB$5,H118&lt;=$AC$5),((H118-$AC$4)*0.07),IF(AND(H118&gt;=$AB$6,H118&lt;=$AC$6),$AD$6,IF(AND(H118&gt;=$AB$7,H118&lt;=$AC$7),$AD$7,IF(AND(H118&gt;=$AB$8,H118&lt;=$AC$8),$AD$8,IF(AND(H118&gt;=$AB$9,H118&lt;=$AC$9),$AD$9,IF(AND(H118&gt;=$AB$10,H118&lt;=$AC$10),$AD$10,IF(H118&gt;=$AB$11,$AD$11,IF(H118="NO ISEE",$AD$11,$AD$11)))))))))</f>
        <v>490</v>
      </c>
    </row>
    <row r="119" spans="1:22" ht="23.45" customHeight="1" x14ac:dyDescent="0.25">
      <c r="A119" s="57"/>
      <c r="B119" s="57"/>
      <c r="C119" s="57"/>
      <c r="D119" s="57"/>
      <c r="E119" s="57"/>
      <c r="F119" s="30"/>
      <c r="G119" s="30"/>
      <c r="H119" s="1"/>
      <c r="I119" s="30"/>
      <c r="J119" s="30"/>
      <c r="L119" s="103"/>
      <c r="S119" s="1">
        <f t="shared" si="14"/>
        <v>500</v>
      </c>
      <c r="T119" s="1">
        <f t="shared" si="13"/>
        <v>500</v>
      </c>
      <c r="U119" s="4">
        <f t="shared" si="15"/>
        <v>500</v>
      </c>
      <c r="V119" s="4">
        <f t="shared" si="16"/>
        <v>490</v>
      </c>
    </row>
    <row r="120" spans="1:22" ht="23.45" customHeight="1" x14ac:dyDescent="0.25">
      <c r="A120" s="57"/>
      <c r="B120" s="57"/>
      <c r="C120" s="57"/>
      <c r="D120" s="57"/>
      <c r="E120" s="57"/>
      <c r="F120" s="30"/>
      <c r="G120" s="30"/>
      <c r="H120" s="1"/>
      <c r="I120" s="30"/>
      <c r="J120" s="30"/>
      <c r="L120" s="103"/>
      <c r="S120" s="1">
        <f t="shared" si="14"/>
        <v>500</v>
      </c>
      <c r="T120" s="1">
        <f t="shared" si="13"/>
        <v>500</v>
      </c>
      <c r="U120" s="4">
        <f t="shared" si="15"/>
        <v>500</v>
      </c>
      <c r="V120" s="4">
        <f t="shared" si="16"/>
        <v>490</v>
      </c>
    </row>
    <row r="121" spans="1:22" x14ac:dyDescent="0.25">
      <c r="A121" s="57"/>
      <c r="B121" s="57"/>
      <c r="C121" s="57"/>
      <c r="D121" s="57"/>
      <c r="E121" s="57"/>
      <c r="F121" s="30"/>
      <c r="G121" s="30"/>
      <c r="H121" s="1"/>
      <c r="I121" s="30"/>
      <c r="J121" s="30"/>
      <c r="L121" s="103"/>
      <c r="S121" s="1">
        <f t="shared" si="14"/>
        <v>500</v>
      </c>
      <c r="T121" s="1">
        <f t="shared" si="13"/>
        <v>500</v>
      </c>
      <c r="U121" s="4">
        <f t="shared" si="15"/>
        <v>500</v>
      </c>
      <c r="V121" s="4">
        <f t="shared" si="16"/>
        <v>490</v>
      </c>
    </row>
    <row r="122" spans="1:22" x14ac:dyDescent="0.25">
      <c r="A122" s="57"/>
      <c r="B122" s="57"/>
      <c r="C122" s="57"/>
      <c r="D122" s="57"/>
      <c r="E122" s="57"/>
      <c r="F122" s="30"/>
      <c r="G122" s="30"/>
      <c r="H122" s="1"/>
      <c r="I122" s="30"/>
      <c r="J122" s="30"/>
      <c r="L122" s="103"/>
      <c r="S122" s="1">
        <f t="shared" si="14"/>
        <v>500</v>
      </c>
      <c r="T122" s="1">
        <f t="shared" si="13"/>
        <v>500</v>
      </c>
      <c r="U122" s="4">
        <f t="shared" si="15"/>
        <v>500</v>
      </c>
      <c r="V122" s="4">
        <f t="shared" si="16"/>
        <v>490</v>
      </c>
    </row>
    <row r="123" spans="1:22" x14ac:dyDescent="0.25">
      <c r="A123" s="57"/>
      <c r="B123" s="57"/>
      <c r="C123" s="57"/>
      <c r="D123" s="57"/>
      <c r="E123" s="57"/>
      <c r="F123" s="30"/>
      <c r="G123" s="30"/>
      <c r="H123" s="1"/>
      <c r="I123" s="30"/>
      <c r="J123" s="30"/>
      <c r="L123" s="103"/>
      <c r="S123" s="1">
        <f t="shared" si="14"/>
        <v>500</v>
      </c>
      <c r="T123" s="1">
        <f t="shared" si="13"/>
        <v>500</v>
      </c>
      <c r="U123" s="4">
        <f t="shared" si="15"/>
        <v>500</v>
      </c>
      <c r="V123" s="4">
        <f t="shared" si="16"/>
        <v>490</v>
      </c>
    </row>
    <row r="124" spans="1:22" x14ac:dyDescent="0.25">
      <c r="A124" s="57"/>
      <c r="B124" s="57"/>
      <c r="C124" s="57"/>
      <c r="D124" s="57"/>
      <c r="E124" s="57"/>
      <c r="F124" s="30"/>
      <c r="G124" s="30"/>
      <c r="H124" s="1"/>
      <c r="I124" s="30"/>
      <c r="J124" s="30"/>
      <c r="L124" s="103"/>
      <c r="S124" s="1">
        <f t="shared" si="14"/>
        <v>500</v>
      </c>
      <c r="T124" s="1">
        <f t="shared" si="13"/>
        <v>500</v>
      </c>
      <c r="U124" s="4">
        <f t="shared" si="15"/>
        <v>500</v>
      </c>
      <c r="V124" s="4">
        <f t="shared" si="16"/>
        <v>490</v>
      </c>
    </row>
    <row r="125" spans="1:22" x14ac:dyDescent="0.25">
      <c r="A125" s="57"/>
      <c r="B125" s="57"/>
      <c r="C125" s="57"/>
      <c r="D125" s="57"/>
      <c r="E125" s="57"/>
      <c r="F125" s="30"/>
      <c r="G125" s="30"/>
      <c r="H125" s="1"/>
      <c r="I125" s="30"/>
      <c r="J125" s="30"/>
      <c r="L125" s="103"/>
      <c r="S125" s="1">
        <f t="shared" si="14"/>
        <v>500</v>
      </c>
      <c r="T125" s="1">
        <f t="shared" si="13"/>
        <v>500</v>
      </c>
      <c r="U125" s="4">
        <f t="shared" si="15"/>
        <v>500</v>
      </c>
      <c r="V125" s="4">
        <f t="shared" si="16"/>
        <v>490</v>
      </c>
    </row>
    <row r="126" spans="1:22" x14ac:dyDescent="0.25">
      <c r="A126" s="57"/>
      <c r="B126" s="57"/>
      <c r="C126" s="57"/>
      <c r="D126" s="57"/>
      <c r="E126" s="57"/>
      <c r="F126" s="30"/>
      <c r="G126" s="30"/>
      <c r="H126" s="1"/>
      <c r="I126" s="30"/>
      <c r="J126" s="30"/>
      <c r="L126" s="103"/>
      <c r="S126" s="1">
        <f t="shared" si="14"/>
        <v>500</v>
      </c>
      <c r="T126" s="1">
        <f t="shared" si="13"/>
        <v>500</v>
      </c>
      <c r="U126" s="4">
        <f t="shared" si="15"/>
        <v>500</v>
      </c>
      <c r="V126" s="4">
        <f t="shared" si="16"/>
        <v>490</v>
      </c>
    </row>
    <row r="127" spans="1:22" x14ac:dyDescent="0.25">
      <c r="A127" s="57"/>
      <c r="B127" s="57"/>
      <c r="C127" s="57"/>
      <c r="D127" s="57"/>
      <c r="E127" s="57"/>
      <c r="F127" s="30"/>
      <c r="G127" s="30"/>
      <c r="H127" s="1"/>
      <c r="I127" s="30"/>
      <c r="J127" s="30"/>
      <c r="L127" s="103"/>
      <c r="S127" s="1">
        <f t="shared" si="14"/>
        <v>500</v>
      </c>
      <c r="T127" s="1">
        <f t="shared" si="13"/>
        <v>500</v>
      </c>
      <c r="U127" s="4">
        <f t="shared" si="15"/>
        <v>500</v>
      </c>
      <c r="V127" s="4">
        <f t="shared" si="16"/>
        <v>490</v>
      </c>
    </row>
    <row r="128" spans="1:22" x14ac:dyDescent="0.25">
      <c r="A128" s="57"/>
      <c r="B128" s="57"/>
      <c r="C128" s="57"/>
      <c r="D128" s="57"/>
      <c r="E128" s="57"/>
      <c r="F128" s="30"/>
      <c r="G128" s="30"/>
      <c r="H128" s="1"/>
      <c r="I128" s="30"/>
      <c r="J128" s="30"/>
      <c r="L128" s="103"/>
      <c r="S128" s="1">
        <f t="shared" si="14"/>
        <v>500</v>
      </c>
      <c r="T128" s="1">
        <f t="shared" si="13"/>
        <v>500</v>
      </c>
      <c r="U128" s="4">
        <f t="shared" si="15"/>
        <v>500</v>
      </c>
      <c r="V128" s="4">
        <f t="shared" si="16"/>
        <v>490</v>
      </c>
    </row>
    <row r="129" spans="1:22" x14ac:dyDescent="0.25">
      <c r="A129" s="57"/>
      <c r="B129" s="57"/>
      <c r="C129" s="57"/>
      <c r="D129" s="57"/>
      <c r="E129" s="57"/>
      <c r="F129" s="30"/>
      <c r="G129" s="30"/>
      <c r="H129" s="1"/>
      <c r="I129" s="30"/>
      <c r="J129" s="30"/>
      <c r="L129" s="103"/>
      <c r="S129" s="1">
        <f t="shared" si="14"/>
        <v>500</v>
      </c>
      <c r="T129" s="1">
        <f t="shared" si="13"/>
        <v>500</v>
      </c>
      <c r="U129" s="4">
        <f t="shared" si="15"/>
        <v>500</v>
      </c>
      <c r="V129" s="4">
        <f t="shared" si="16"/>
        <v>490</v>
      </c>
    </row>
    <row r="130" spans="1:22" x14ac:dyDescent="0.25">
      <c r="A130" s="57"/>
      <c r="B130" s="57"/>
      <c r="C130" s="57"/>
      <c r="D130" s="57"/>
      <c r="E130" s="57"/>
      <c r="F130" s="30"/>
      <c r="G130" s="30"/>
      <c r="H130" s="1"/>
      <c r="I130" s="30"/>
      <c r="J130" s="30"/>
      <c r="L130" s="103"/>
      <c r="S130" s="1">
        <f t="shared" si="14"/>
        <v>500</v>
      </c>
      <c r="T130" s="1">
        <f t="shared" si="13"/>
        <v>500</v>
      </c>
      <c r="U130" s="4">
        <f t="shared" si="15"/>
        <v>500</v>
      </c>
      <c r="V130" s="4">
        <f t="shared" si="16"/>
        <v>490</v>
      </c>
    </row>
    <row r="131" spans="1:22" x14ac:dyDescent="0.25">
      <c r="A131" s="57"/>
      <c r="B131" s="57"/>
      <c r="C131" s="57"/>
      <c r="D131" s="57"/>
      <c r="E131" s="57"/>
      <c r="F131" s="30"/>
      <c r="G131" s="30"/>
      <c r="H131" s="1"/>
      <c r="I131" s="30"/>
      <c r="J131" s="30"/>
      <c r="L131" s="103"/>
      <c r="S131" s="1">
        <f t="shared" si="14"/>
        <v>500</v>
      </c>
      <c r="T131" s="1">
        <f t="shared" si="13"/>
        <v>500</v>
      </c>
      <c r="U131" s="4">
        <f t="shared" si="15"/>
        <v>500</v>
      </c>
      <c r="V131" s="4">
        <f t="shared" si="16"/>
        <v>490</v>
      </c>
    </row>
    <row r="132" spans="1:22" x14ac:dyDescent="0.25">
      <c r="A132" s="57"/>
      <c r="B132" s="57"/>
      <c r="C132" s="57"/>
      <c r="D132" s="57"/>
      <c r="E132" s="57"/>
      <c r="F132" s="30"/>
      <c r="G132" s="30"/>
      <c r="H132" s="1"/>
      <c r="I132" s="30"/>
      <c r="J132" s="30"/>
      <c r="L132" s="103"/>
      <c r="S132" s="1">
        <f t="shared" si="14"/>
        <v>500</v>
      </c>
      <c r="T132" s="1">
        <f t="shared" si="13"/>
        <v>500</v>
      </c>
      <c r="U132" s="4">
        <f t="shared" si="15"/>
        <v>500</v>
      </c>
      <c r="V132" s="4">
        <f t="shared" si="16"/>
        <v>490</v>
      </c>
    </row>
    <row r="133" spans="1:22" x14ac:dyDescent="0.25">
      <c r="A133" s="57"/>
      <c r="B133" s="57"/>
      <c r="C133" s="57"/>
      <c r="D133" s="57"/>
      <c r="E133" s="57"/>
      <c r="F133" s="30"/>
      <c r="G133" s="30"/>
      <c r="H133" s="1"/>
      <c r="I133" s="30"/>
      <c r="J133" s="30"/>
      <c r="L133" s="103"/>
      <c r="S133" s="1">
        <f t="shared" si="14"/>
        <v>500</v>
      </c>
      <c r="T133" s="1">
        <f t="shared" si="13"/>
        <v>500</v>
      </c>
      <c r="U133" s="4">
        <f t="shared" si="15"/>
        <v>500</v>
      </c>
      <c r="V133" s="4">
        <f t="shared" si="16"/>
        <v>490</v>
      </c>
    </row>
    <row r="134" spans="1:22" x14ac:dyDescent="0.25">
      <c r="A134" s="57"/>
      <c r="B134" s="57"/>
      <c r="C134" s="57"/>
      <c r="D134" s="57"/>
      <c r="E134" s="57"/>
      <c r="F134" s="30"/>
      <c r="G134" s="30"/>
      <c r="H134" s="1"/>
      <c r="I134" s="30"/>
      <c r="J134" s="30"/>
      <c r="L134" s="103"/>
      <c r="S134" s="1">
        <f t="shared" si="14"/>
        <v>500</v>
      </c>
      <c r="T134" s="1">
        <f t="shared" si="13"/>
        <v>500</v>
      </c>
      <c r="U134" s="4">
        <f t="shared" si="15"/>
        <v>500</v>
      </c>
      <c r="V134" s="4">
        <f t="shared" si="16"/>
        <v>490</v>
      </c>
    </row>
    <row r="135" spans="1:22" x14ac:dyDescent="0.25">
      <c r="A135" s="57"/>
      <c r="B135" s="57"/>
      <c r="C135" s="57"/>
      <c r="D135" s="57"/>
      <c r="E135" s="57"/>
      <c r="F135" s="30"/>
      <c r="G135" s="30"/>
      <c r="H135" s="1"/>
      <c r="I135" s="30"/>
      <c r="J135" s="30"/>
      <c r="L135" s="103"/>
      <c r="S135" s="1">
        <f t="shared" si="14"/>
        <v>500</v>
      </c>
      <c r="T135" s="1">
        <f t="shared" si="13"/>
        <v>500</v>
      </c>
      <c r="U135" s="4">
        <f t="shared" si="15"/>
        <v>500</v>
      </c>
      <c r="V135" s="4">
        <f t="shared" si="16"/>
        <v>490</v>
      </c>
    </row>
    <row r="136" spans="1:22" x14ac:dyDescent="0.25">
      <c r="A136" s="57"/>
      <c r="B136" s="57"/>
      <c r="C136" s="57"/>
      <c r="D136" s="57"/>
      <c r="E136" s="57"/>
      <c r="F136" s="30"/>
      <c r="G136" s="30"/>
      <c r="H136" s="1"/>
      <c r="I136" s="30"/>
      <c r="J136" s="30"/>
      <c r="L136" s="103"/>
      <c r="S136" s="1">
        <f t="shared" si="14"/>
        <v>500</v>
      </c>
      <c r="T136" s="1">
        <f t="shared" si="13"/>
        <v>500</v>
      </c>
      <c r="U136" s="4">
        <f t="shared" si="15"/>
        <v>500</v>
      </c>
      <c r="V136" s="4">
        <f t="shared" si="16"/>
        <v>490</v>
      </c>
    </row>
    <row r="137" spans="1:22" x14ac:dyDescent="0.25">
      <c r="A137" s="57"/>
      <c r="B137" s="57"/>
      <c r="C137" s="57"/>
      <c r="D137" s="57"/>
      <c r="E137" s="57"/>
      <c r="F137" s="30"/>
      <c r="G137" s="30"/>
      <c r="H137" s="1"/>
      <c r="I137" s="30"/>
      <c r="J137" s="30"/>
      <c r="L137" s="103"/>
      <c r="S137" s="1">
        <f t="shared" si="14"/>
        <v>500</v>
      </c>
      <c r="T137" s="1">
        <f t="shared" si="13"/>
        <v>500</v>
      </c>
      <c r="U137" s="4">
        <f t="shared" si="15"/>
        <v>500</v>
      </c>
      <c r="V137" s="4">
        <f t="shared" si="16"/>
        <v>490</v>
      </c>
    </row>
    <row r="138" spans="1:22" x14ac:dyDescent="0.25">
      <c r="A138" s="57"/>
      <c r="B138" s="57"/>
      <c r="C138" s="57"/>
      <c r="D138" s="57"/>
      <c r="E138" s="57"/>
      <c r="F138" s="30"/>
      <c r="G138" s="30"/>
      <c r="H138" s="1"/>
      <c r="I138" s="30"/>
      <c r="J138" s="30"/>
      <c r="L138" s="103"/>
      <c r="S138" s="1">
        <f t="shared" si="14"/>
        <v>500</v>
      </c>
      <c r="T138" s="1">
        <f t="shared" si="13"/>
        <v>500</v>
      </c>
      <c r="U138" s="4">
        <f t="shared" si="15"/>
        <v>500</v>
      </c>
      <c r="V138" s="4">
        <f t="shared" si="16"/>
        <v>490</v>
      </c>
    </row>
    <row r="139" spans="1:22" x14ac:dyDescent="0.25">
      <c r="A139" s="57"/>
      <c r="B139" s="57"/>
      <c r="C139" s="57"/>
      <c r="D139" s="57"/>
      <c r="E139" s="57"/>
      <c r="F139" s="30"/>
      <c r="G139" s="30"/>
      <c r="H139" s="1"/>
      <c r="I139" s="30"/>
      <c r="J139" s="30"/>
      <c r="L139" s="103"/>
      <c r="S139" s="1">
        <f t="shared" si="14"/>
        <v>500</v>
      </c>
      <c r="T139" s="1">
        <f t="shared" si="13"/>
        <v>500</v>
      </c>
      <c r="U139" s="4">
        <f t="shared" si="15"/>
        <v>500</v>
      </c>
      <c r="V139" s="4">
        <f t="shared" si="16"/>
        <v>490</v>
      </c>
    </row>
    <row r="140" spans="1:22" x14ac:dyDescent="0.25">
      <c r="A140" s="57"/>
      <c r="B140" s="57"/>
      <c r="C140" s="57"/>
      <c r="D140" s="57"/>
      <c r="E140" s="57"/>
      <c r="F140" s="30"/>
      <c r="G140" s="30"/>
      <c r="H140" s="1"/>
      <c r="I140" s="30"/>
      <c r="J140" s="30"/>
      <c r="L140" s="103"/>
      <c r="S140" s="1">
        <f t="shared" si="14"/>
        <v>500</v>
      </c>
      <c r="T140" s="1">
        <f t="shared" si="13"/>
        <v>500</v>
      </c>
      <c r="U140" s="4">
        <f t="shared" si="15"/>
        <v>500</v>
      </c>
      <c r="V140" s="4">
        <f t="shared" si="16"/>
        <v>490</v>
      </c>
    </row>
    <row r="141" spans="1:22" x14ac:dyDescent="0.25">
      <c r="A141" s="57"/>
      <c r="B141" s="57"/>
      <c r="C141" s="57"/>
      <c r="D141" s="57"/>
      <c r="E141" s="57"/>
      <c r="F141" s="30"/>
      <c r="G141" s="30"/>
      <c r="H141" s="1"/>
      <c r="I141" s="30"/>
      <c r="J141" s="30"/>
      <c r="L141" s="103"/>
      <c r="S141" s="1">
        <f t="shared" si="14"/>
        <v>500</v>
      </c>
      <c r="T141" s="1">
        <f t="shared" si="13"/>
        <v>500</v>
      </c>
      <c r="U141" s="4">
        <f t="shared" si="15"/>
        <v>500</v>
      </c>
      <c r="V141" s="4">
        <f t="shared" si="16"/>
        <v>490</v>
      </c>
    </row>
    <row r="142" spans="1:22" x14ac:dyDescent="0.25">
      <c r="A142" s="57"/>
      <c r="B142" s="57"/>
      <c r="C142" s="57"/>
      <c r="D142" s="57"/>
      <c r="E142" s="57"/>
      <c r="F142" s="30"/>
      <c r="G142" s="30"/>
      <c r="H142" s="1"/>
      <c r="I142" s="30"/>
      <c r="J142" s="30"/>
      <c r="L142" s="103"/>
      <c r="S142" s="1">
        <f t="shared" si="14"/>
        <v>500</v>
      </c>
      <c r="T142" s="1">
        <f t="shared" si="13"/>
        <v>500</v>
      </c>
      <c r="U142" s="4">
        <f t="shared" si="15"/>
        <v>500</v>
      </c>
      <c r="V142" s="4">
        <f t="shared" si="16"/>
        <v>490</v>
      </c>
    </row>
    <row r="143" spans="1:22" x14ac:dyDescent="0.25">
      <c r="A143" s="57"/>
      <c r="B143" s="57"/>
      <c r="C143" s="57"/>
      <c r="D143" s="57"/>
      <c r="E143" s="57"/>
      <c r="F143" s="30"/>
      <c r="G143" s="30"/>
      <c r="H143" s="1"/>
      <c r="I143" s="30"/>
      <c r="J143" s="30"/>
      <c r="L143" s="103"/>
      <c r="S143" s="1">
        <f t="shared" si="14"/>
        <v>500</v>
      </c>
      <c r="T143" s="1">
        <f t="shared" si="13"/>
        <v>500</v>
      </c>
      <c r="U143" s="4">
        <f t="shared" si="15"/>
        <v>500</v>
      </c>
      <c r="V143" s="4">
        <f t="shared" si="16"/>
        <v>490</v>
      </c>
    </row>
    <row r="144" spans="1:22" x14ac:dyDescent="0.25">
      <c r="A144" s="57"/>
      <c r="B144" s="57"/>
      <c r="C144" s="57"/>
      <c r="D144" s="57"/>
      <c r="E144" s="57"/>
      <c r="F144" s="30"/>
      <c r="G144" s="30"/>
      <c r="H144" s="1"/>
      <c r="I144" s="30"/>
      <c r="J144" s="30"/>
      <c r="L144" s="103"/>
      <c r="S144" s="1">
        <f t="shared" si="14"/>
        <v>500</v>
      </c>
      <c r="T144" s="1">
        <f t="shared" si="13"/>
        <v>500</v>
      </c>
      <c r="U144" s="4">
        <f t="shared" si="15"/>
        <v>500</v>
      </c>
      <c r="V144" s="4">
        <f t="shared" si="16"/>
        <v>490</v>
      </c>
    </row>
    <row r="145" spans="1:22" x14ac:dyDescent="0.25">
      <c r="A145" s="57"/>
      <c r="B145" s="57"/>
      <c r="C145" s="57"/>
      <c r="D145" s="57"/>
      <c r="E145" s="57"/>
      <c r="F145" s="30"/>
      <c r="G145" s="30"/>
      <c r="H145" s="1"/>
      <c r="I145" s="30"/>
      <c r="J145" s="30"/>
      <c r="L145" s="103"/>
      <c r="S145" s="1">
        <f t="shared" si="14"/>
        <v>500</v>
      </c>
      <c r="T145" s="1">
        <f t="shared" si="13"/>
        <v>500</v>
      </c>
      <c r="U145" s="4">
        <f t="shared" si="15"/>
        <v>500</v>
      </c>
      <c r="V145" s="4">
        <f t="shared" si="16"/>
        <v>490</v>
      </c>
    </row>
    <row r="146" spans="1:22" x14ac:dyDescent="0.25">
      <c r="A146" s="57"/>
      <c r="B146" s="57"/>
      <c r="C146" s="57"/>
      <c r="D146" s="57"/>
      <c r="E146" s="57"/>
      <c r="F146" s="30"/>
      <c r="G146" s="30"/>
      <c r="H146" s="1"/>
      <c r="I146" s="30"/>
      <c r="J146" s="30"/>
      <c r="L146" s="103"/>
      <c r="S146" s="1">
        <f t="shared" si="14"/>
        <v>0</v>
      </c>
    </row>
    <row r="147" spans="1:22" x14ac:dyDescent="0.25">
      <c r="A147" s="57"/>
      <c r="B147" s="57"/>
      <c r="C147" s="57"/>
      <c r="D147" s="57"/>
      <c r="E147" s="57"/>
      <c r="F147" s="30"/>
      <c r="G147" s="30"/>
      <c r="H147" s="1"/>
      <c r="I147" s="30"/>
      <c r="J147" s="30"/>
      <c r="L147" s="103"/>
      <c r="S147" s="1">
        <f t="shared" si="14"/>
        <v>0</v>
      </c>
    </row>
    <row r="148" spans="1:22" x14ac:dyDescent="0.25">
      <c r="A148" s="57"/>
      <c r="B148" s="57"/>
      <c r="C148" s="57"/>
      <c r="D148" s="57"/>
      <c r="E148" s="57"/>
      <c r="F148" s="30"/>
      <c r="G148" s="30"/>
      <c r="H148" s="1"/>
      <c r="I148" s="30"/>
      <c r="J148" s="30"/>
      <c r="L148" s="103"/>
      <c r="S148" s="1">
        <f t="shared" si="14"/>
        <v>0</v>
      </c>
    </row>
    <row r="149" spans="1:22" x14ac:dyDescent="0.25">
      <c r="A149" s="57"/>
      <c r="B149" s="57"/>
      <c r="C149" s="57"/>
      <c r="D149" s="57"/>
      <c r="E149" s="57"/>
      <c r="F149" s="30"/>
      <c r="G149" s="30"/>
      <c r="H149" s="1"/>
      <c r="I149" s="30"/>
      <c r="J149" s="30"/>
      <c r="L149" s="103"/>
      <c r="S149" s="1">
        <f t="shared" si="14"/>
        <v>0</v>
      </c>
    </row>
    <row r="150" spans="1:22" x14ac:dyDescent="0.25">
      <c r="A150" s="57"/>
      <c r="B150" s="57"/>
      <c r="C150" s="57"/>
      <c r="D150" s="57"/>
      <c r="E150" s="57"/>
      <c r="F150" s="30"/>
      <c r="G150" s="30"/>
      <c r="H150" s="1"/>
      <c r="I150" s="30"/>
      <c r="J150" s="30"/>
      <c r="L150" s="103"/>
      <c r="S150" s="1">
        <f t="shared" ref="S150:S152" si="17">IF(AND(F150=1,G150="IN CORSO"),V150,IF(AND(F150=2,I150&gt;=10,G150="IN CORSO"),V150,IF(AND(F150=3,G150="IN CORSO",I150&gt;=25),V150,IF(AND(F150=1,G150="FUORI CORSO",I150&gt;=25),V150,T150))))</f>
        <v>0</v>
      </c>
    </row>
    <row r="151" spans="1:22" x14ac:dyDescent="0.25">
      <c r="A151" s="57"/>
      <c r="B151" s="57"/>
      <c r="C151" s="57"/>
      <c r="D151" s="57"/>
      <c r="E151" s="57"/>
      <c r="F151" s="30"/>
      <c r="G151" s="30"/>
      <c r="H151" s="1"/>
      <c r="I151" s="30"/>
      <c r="J151" s="30"/>
      <c r="L151" s="103"/>
      <c r="S151" s="1">
        <f t="shared" si="17"/>
        <v>0</v>
      </c>
    </row>
    <row r="152" spans="1:22" x14ac:dyDescent="0.25">
      <c r="A152" s="57"/>
      <c r="B152" s="57"/>
      <c r="C152" s="57"/>
      <c r="D152" s="57"/>
      <c r="E152" s="57"/>
      <c r="F152" s="30"/>
      <c r="G152" s="30"/>
      <c r="H152" s="1"/>
      <c r="I152" s="30"/>
      <c r="J152" s="30"/>
      <c r="L152" s="103"/>
      <c r="S152" s="1">
        <f t="shared" si="17"/>
        <v>0</v>
      </c>
    </row>
    <row r="153" spans="1:22" x14ac:dyDescent="0.25">
      <c r="A153" s="57"/>
      <c r="B153" s="57"/>
      <c r="C153" s="57"/>
      <c r="D153" s="57"/>
      <c r="E153" s="57"/>
      <c r="F153" s="30"/>
      <c r="G153" s="30"/>
      <c r="H153" s="1"/>
      <c r="I153" s="30"/>
      <c r="J153" s="30"/>
      <c r="L153" s="103"/>
    </row>
    <row r="154" spans="1:22" x14ac:dyDescent="0.25">
      <c r="A154" s="57"/>
      <c r="B154" s="57"/>
      <c r="C154" s="57"/>
      <c r="D154" s="57"/>
      <c r="E154" s="57"/>
      <c r="F154" s="30"/>
      <c r="G154" s="30"/>
      <c r="H154" s="1"/>
      <c r="I154" s="30"/>
      <c r="J154" s="30"/>
      <c r="L154" s="103"/>
    </row>
    <row r="155" spans="1:22" x14ac:dyDescent="0.25">
      <c r="A155" s="57"/>
      <c r="B155" s="57"/>
      <c r="C155" s="57"/>
      <c r="D155" s="57"/>
      <c r="E155" s="57"/>
      <c r="F155" s="30"/>
      <c r="G155" s="30"/>
      <c r="H155" s="1"/>
      <c r="I155" s="30"/>
      <c r="J155" s="30"/>
      <c r="L155" s="103"/>
    </row>
    <row r="156" spans="1:22" x14ac:dyDescent="0.25">
      <c r="A156" s="57"/>
      <c r="B156" s="57"/>
      <c r="C156" s="57"/>
      <c r="D156" s="57"/>
      <c r="E156" s="57"/>
      <c r="F156" s="30"/>
      <c r="G156" s="30"/>
      <c r="H156" s="1"/>
      <c r="I156" s="30"/>
      <c r="J156" s="30"/>
      <c r="L156" s="103"/>
    </row>
    <row r="157" spans="1:22" x14ac:dyDescent="0.25">
      <c r="A157" s="57"/>
      <c r="B157" s="57"/>
      <c r="C157" s="57"/>
      <c r="D157" s="57"/>
      <c r="E157" s="57"/>
      <c r="F157" s="30"/>
      <c r="G157" s="30"/>
      <c r="H157" s="1"/>
      <c r="I157" s="30"/>
      <c r="J157" s="30"/>
      <c r="L157" s="103"/>
    </row>
    <row r="158" spans="1:22" x14ac:dyDescent="0.25">
      <c r="A158" s="57"/>
      <c r="B158" s="57"/>
      <c r="C158" s="57"/>
      <c r="D158" s="57"/>
      <c r="E158" s="57"/>
      <c r="F158" s="30"/>
      <c r="G158" s="30"/>
      <c r="H158" s="1"/>
      <c r="I158" s="30"/>
      <c r="J158" s="30"/>
      <c r="L158" s="103"/>
    </row>
    <row r="159" spans="1:22" x14ac:dyDescent="0.25">
      <c r="A159" s="57"/>
      <c r="B159" s="57"/>
      <c r="C159" s="57"/>
      <c r="D159" s="57"/>
      <c r="E159" s="57"/>
      <c r="F159" s="30"/>
      <c r="G159" s="30"/>
      <c r="H159" s="1"/>
      <c r="I159" s="30"/>
      <c r="J159" s="30"/>
      <c r="L159" s="103"/>
    </row>
    <row r="160" spans="1:22" x14ac:dyDescent="0.25">
      <c r="A160" s="57"/>
      <c r="B160" s="57"/>
      <c r="C160" s="57"/>
      <c r="D160" s="57"/>
      <c r="E160" s="57"/>
      <c r="F160" s="30"/>
      <c r="G160" s="30"/>
      <c r="H160" s="1"/>
      <c r="I160" s="30"/>
      <c r="J160" s="30"/>
      <c r="L160" s="103"/>
    </row>
    <row r="161" spans="1:12" x14ac:dyDescent="0.25">
      <c r="A161" s="57"/>
      <c r="B161" s="57"/>
      <c r="C161" s="57"/>
      <c r="D161" s="57"/>
      <c r="E161" s="57"/>
      <c r="F161" s="30"/>
      <c r="G161" s="30"/>
      <c r="H161" s="1"/>
      <c r="I161" s="30"/>
      <c r="J161" s="30"/>
      <c r="L161" s="103"/>
    </row>
    <row r="162" spans="1:12" x14ac:dyDescent="0.25">
      <c r="A162" s="57"/>
      <c r="B162" s="57"/>
      <c r="C162" s="57"/>
      <c r="D162" s="57"/>
      <c r="E162" s="57"/>
      <c r="F162" s="30"/>
      <c r="G162" s="30"/>
      <c r="H162" s="1"/>
      <c r="I162" s="30"/>
      <c r="J162" s="30"/>
      <c r="L162" s="103"/>
    </row>
    <row r="163" spans="1:12" x14ac:dyDescent="0.25">
      <c r="A163" s="57"/>
      <c r="B163" s="57"/>
      <c r="C163" s="57"/>
      <c r="D163" s="57"/>
      <c r="E163" s="57"/>
      <c r="F163" s="30"/>
      <c r="G163" s="30"/>
      <c r="H163" s="1"/>
      <c r="I163" s="30"/>
      <c r="J163" s="30"/>
      <c r="L163" s="103"/>
    </row>
    <row r="164" spans="1:12" x14ac:dyDescent="0.25">
      <c r="A164" s="57"/>
      <c r="B164" s="57"/>
      <c r="C164" s="57"/>
      <c r="D164" s="57"/>
      <c r="E164" s="57"/>
      <c r="F164" s="30"/>
      <c r="G164" s="30"/>
      <c r="H164" s="1"/>
      <c r="I164" s="30"/>
      <c r="J164" s="30"/>
      <c r="L164" s="103"/>
    </row>
    <row r="165" spans="1:12" x14ac:dyDescent="0.25">
      <c r="A165" s="57"/>
      <c r="B165" s="57"/>
      <c r="C165" s="57"/>
      <c r="D165" s="57"/>
      <c r="E165" s="57"/>
      <c r="F165" s="30"/>
      <c r="G165" s="30"/>
      <c r="H165" s="1"/>
      <c r="I165" s="30"/>
      <c r="J165" s="30"/>
      <c r="L165" s="103"/>
    </row>
    <row r="166" spans="1:12" x14ac:dyDescent="0.25">
      <c r="A166" s="57"/>
      <c r="B166" s="57"/>
      <c r="C166" s="57"/>
      <c r="D166" s="57"/>
      <c r="E166" s="57"/>
      <c r="F166" s="30"/>
      <c r="G166" s="30"/>
      <c r="H166" s="1"/>
      <c r="I166" s="30"/>
      <c r="J166" s="30"/>
      <c r="L166" s="103"/>
    </row>
    <row r="167" spans="1:12" x14ac:dyDescent="0.25">
      <c r="A167" s="57"/>
      <c r="B167" s="57"/>
      <c r="C167" s="57"/>
      <c r="D167" s="57"/>
      <c r="E167" s="57"/>
      <c r="F167" s="30"/>
      <c r="G167" s="30"/>
      <c r="H167" s="1"/>
      <c r="I167" s="30"/>
      <c r="J167" s="30"/>
      <c r="L167" s="103"/>
    </row>
    <row r="168" spans="1:12" x14ac:dyDescent="0.25">
      <c r="A168" s="57"/>
      <c r="B168" s="57"/>
      <c r="C168" s="57"/>
      <c r="D168" s="57"/>
      <c r="E168" s="57"/>
      <c r="F168" s="30"/>
      <c r="G168" s="30"/>
      <c r="H168" s="1"/>
      <c r="I168" s="30"/>
      <c r="J168" s="30"/>
      <c r="L168" s="103"/>
    </row>
    <row r="169" spans="1:12" x14ac:dyDescent="0.25">
      <c r="A169" s="57"/>
      <c r="B169" s="57"/>
      <c r="C169" s="57"/>
      <c r="D169" s="57"/>
      <c r="E169" s="57"/>
      <c r="F169" s="30"/>
      <c r="G169" s="30"/>
      <c r="H169" s="1"/>
      <c r="I169" s="30"/>
      <c r="J169" s="30"/>
      <c r="L169" s="103"/>
    </row>
    <row r="170" spans="1:12" x14ac:dyDescent="0.25">
      <c r="A170" s="57"/>
      <c r="B170" s="57"/>
      <c r="C170" s="57"/>
      <c r="D170" s="57"/>
      <c r="E170" s="57"/>
      <c r="F170" s="30"/>
      <c r="G170" s="30"/>
      <c r="H170" s="1"/>
      <c r="I170" s="30"/>
      <c r="J170" s="30"/>
      <c r="L170" s="103"/>
    </row>
    <row r="171" spans="1:12" x14ac:dyDescent="0.25">
      <c r="A171" s="57"/>
      <c r="B171" s="57"/>
      <c r="C171" s="57"/>
      <c r="D171" s="57"/>
      <c r="E171" s="57"/>
      <c r="F171" s="30"/>
      <c r="G171" s="30"/>
      <c r="H171" s="1"/>
      <c r="I171" s="30"/>
      <c r="J171" s="30"/>
      <c r="L171" s="103"/>
    </row>
    <row r="172" spans="1:12" x14ac:dyDescent="0.25">
      <c r="A172" s="57"/>
      <c r="B172" s="57"/>
      <c r="C172" s="57"/>
      <c r="D172" s="57"/>
      <c r="E172" s="57"/>
      <c r="F172" s="30"/>
      <c r="G172" s="30"/>
      <c r="H172" s="1"/>
      <c r="I172" s="30"/>
      <c r="J172" s="30"/>
      <c r="L172" s="103"/>
    </row>
    <row r="173" spans="1:12" x14ac:dyDescent="0.25">
      <c r="A173" s="57"/>
      <c r="B173" s="57"/>
      <c r="C173" s="57"/>
      <c r="D173" s="57"/>
      <c r="E173" s="57"/>
      <c r="F173" s="30"/>
      <c r="G173" s="30"/>
      <c r="H173" s="1"/>
      <c r="I173" s="30"/>
      <c r="J173" s="30"/>
      <c r="L173" s="103"/>
    </row>
    <row r="174" spans="1:12" x14ac:dyDescent="0.25">
      <c r="A174" s="57"/>
      <c r="B174" s="57"/>
      <c r="C174" s="57"/>
      <c r="D174" s="57"/>
      <c r="E174" s="57"/>
      <c r="F174" s="30"/>
      <c r="G174" s="30"/>
      <c r="H174" s="1"/>
      <c r="I174" s="30"/>
      <c r="J174" s="30"/>
      <c r="L174" s="103"/>
    </row>
    <row r="175" spans="1:12" x14ac:dyDescent="0.25">
      <c r="A175" s="57"/>
      <c r="B175" s="57"/>
      <c r="C175" s="57"/>
      <c r="D175" s="57"/>
      <c r="E175" s="57"/>
      <c r="F175" s="30"/>
      <c r="G175" s="30"/>
      <c r="H175" s="1"/>
      <c r="I175" s="30"/>
      <c r="J175" s="30"/>
      <c r="L175" s="103"/>
    </row>
    <row r="176" spans="1:12" x14ac:dyDescent="0.25">
      <c r="A176" s="57"/>
      <c r="B176" s="57"/>
      <c r="C176" s="57"/>
      <c r="D176" s="57"/>
      <c r="E176" s="57"/>
      <c r="F176" s="30"/>
      <c r="G176" s="30"/>
      <c r="H176" s="1"/>
      <c r="I176" s="30"/>
      <c r="J176" s="30"/>
      <c r="L176" s="103"/>
    </row>
    <row r="177" spans="1:12" x14ac:dyDescent="0.25">
      <c r="A177" s="57"/>
      <c r="B177" s="57"/>
      <c r="C177" s="57"/>
      <c r="D177" s="57"/>
      <c r="E177" s="57"/>
      <c r="F177" s="30"/>
      <c r="G177" s="30"/>
      <c r="H177" s="1"/>
      <c r="I177" s="30"/>
      <c r="J177" s="30"/>
      <c r="L177" s="103"/>
    </row>
    <row r="178" spans="1:12" x14ac:dyDescent="0.25">
      <c r="A178" s="57"/>
      <c r="B178" s="57"/>
      <c r="C178" s="57"/>
      <c r="D178" s="57"/>
      <c r="E178" s="57"/>
      <c r="F178" s="30"/>
      <c r="G178" s="30"/>
      <c r="H178" s="1"/>
      <c r="I178" s="30"/>
      <c r="J178" s="30"/>
      <c r="L178" s="103"/>
    </row>
    <row r="179" spans="1:12" x14ac:dyDescent="0.25">
      <c r="A179" s="57"/>
      <c r="B179" s="57"/>
      <c r="C179" s="57"/>
      <c r="D179" s="57"/>
      <c r="E179" s="57"/>
      <c r="F179" s="30"/>
      <c r="G179" s="30"/>
      <c r="H179" s="1"/>
      <c r="I179" s="30"/>
      <c r="J179" s="30"/>
      <c r="L179" s="103"/>
    </row>
    <row r="180" spans="1:12" x14ac:dyDescent="0.25">
      <c r="A180" s="57"/>
      <c r="B180" s="57"/>
      <c r="C180" s="57"/>
      <c r="D180" s="57"/>
      <c r="E180" s="57"/>
      <c r="F180" s="30"/>
      <c r="G180" s="30"/>
      <c r="H180" s="1"/>
      <c r="I180" s="30"/>
      <c r="J180" s="30"/>
      <c r="L180" s="103"/>
    </row>
    <row r="181" spans="1:12" x14ac:dyDescent="0.25">
      <c r="A181" s="57"/>
      <c r="B181" s="57"/>
      <c r="C181" s="57"/>
      <c r="D181" s="57"/>
      <c r="E181" s="57"/>
      <c r="F181" s="30"/>
      <c r="G181" s="30"/>
      <c r="H181" s="1"/>
      <c r="I181" s="30"/>
      <c r="J181" s="30"/>
      <c r="L181" s="103"/>
    </row>
    <row r="182" spans="1:12" x14ac:dyDescent="0.25">
      <c r="A182" s="57"/>
      <c r="B182" s="57"/>
      <c r="C182" s="57"/>
      <c r="D182" s="57"/>
      <c r="E182" s="57"/>
      <c r="F182" s="30"/>
      <c r="G182" s="30"/>
      <c r="H182" s="1"/>
      <c r="I182" s="30"/>
      <c r="J182" s="30"/>
      <c r="L182" s="103"/>
    </row>
    <row r="183" spans="1:12" x14ac:dyDescent="0.25">
      <c r="A183" s="57"/>
      <c r="B183" s="57"/>
      <c r="C183" s="57"/>
      <c r="D183" s="57"/>
      <c r="E183" s="57"/>
      <c r="F183" s="30"/>
      <c r="G183" s="30"/>
      <c r="H183" s="1"/>
      <c r="I183" s="30"/>
      <c r="J183" s="30"/>
      <c r="L183" s="103"/>
    </row>
    <row r="184" spans="1:12" x14ac:dyDescent="0.25">
      <c r="A184" s="57"/>
      <c r="B184" s="57"/>
      <c r="C184" s="57"/>
      <c r="D184" s="57"/>
      <c r="E184" s="57"/>
      <c r="F184" s="30"/>
      <c r="G184" s="30"/>
      <c r="H184" s="1"/>
      <c r="I184" s="30"/>
      <c r="J184" s="30"/>
      <c r="L184" s="103"/>
    </row>
    <row r="185" spans="1:12" x14ac:dyDescent="0.25">
      <c r="A185" s="57"/>
      <c r="B185" s="57"/>
      <c r="C185" s="57"/>
      <c r="D185" s="57"/>
      <c r="E185" s="57"/>
      <c r="F185" s="30"/>
      <c r="G185" s="30"/>
      <c r="H185" s="1"/>
      <c r="I185" s="30"/>
      <c r="J185" s="30"/>
      <c r="L185" s="103"/>
    </row>
    <row r="186" spans="1:12" x14ac:dyDescent="0.25">
      <c r="A186" s="57"/>
      <c r="B186" s="57"/>
      <c r="C186" s="57"/>
      <c r="D186" s="57"/>
      <c r="E186" s="57"/>
      <c r="F186" s="30"/>
      <c r="G186" s="30"/>
      <c r="H186" s="1"/>
      <c r="I186" s="30"/>
      <c r="J186" s="30"/>
      <c r="L186" s="103"/>
    </row>
    <row r="187" spans="1:12" x14ac:dyDescent="0.25">
      <c r="A187" s="57"/>
      <c r="B187" s="57"/>
      <c r="C187" s="57"/>
      <c r="D187" s="57"/>
      <c r="E187" s="57"/>
      <c r="F187" s="30"/>
      <c r="G187" s="30"/>
      <c r="H187" s="1"/>
      <c r="I187" s="30"/>
      <c r="J187" s="30"/>
      <c r="L187" s="103"/>
    </row>
    <row r="188" spans="1:12" x14ac:dyDescent="0.25">
      <c r="A188" s="57"/>
      <c r="B188" s="57"/>
      <c r="C188" s="57"/>
      <c r="D188" s="57"/>
      <c r="E188" s="57"/>
      <c r="F188" s="30"/>
      <c r="G188" s="30"/>
      <c r="H188" s="1"/>
      <c r="I188" s="30"/>
      <c r="J188" s="30"/>
      <c r="L188" s="103"/>
    </row>
    <row r="189" spans="1:12" x14ac:dyDescent="0.25">
      <c r="A189" s="57"/>
      <c r="B189" s="57"/>
      <c r="C189" s="57"/>
      <c r="D189" s="57"/>
      <c r="E189" s="57"/>
      <c r="F189" s="30"/>
      <c r="G189" s="30"/>
      <c r="H189" s="1"/>
      <c r="I189" s="30"/>
      <c r="J189" s="30"/>
      <c r="L189" s="103"/>
    </row>
    <row r="190" spans="1:12" x14ac:dyDescent="0.25">
      <c r="A190" s="57"/>
      <c r="B190" s="57"/>
      <c r="C190" s="57"/>
      <c r="D190" s="57"/>
      <c r="E190" s="57"/>
      <c r="F190" s="30"/>
      <c r="G190" s="30"/>
      <c r="H190" s="1"/>
      <c r="I190" s="30"/>
      <c r="J190" s="30"/>
      <c r="L190" s="103"/>
    </row>
    <row r="191" spans="1:12" x14ac:dyDescent="0.25">
      <c r="A191" s="57"/>
      <c r="B191" s="57"/>
      <c r="C191" s="57"/>
      <c r="D191" s="57"/>
      <c r="E191" s="57"/>
      <c r="F191" s="30"/>
      <c r="G191" s="30"/>
      <c r="H191" s="1"/>
      <c r="I191" s="30"/>
      <c r="J191" s="30"/>
      <c r="L191" s="103"/>
    </row>
    <row r="192" spans="1:12" x14ac:dyDescent="0.25">
      <c r="A192" s="57"/>
      <c r="B192" s="57"/>
      <c r="C192" s="57"/>
      <c r="D192" s="57"/>
      <c r="E192" s="57"/>
      <c r="F192" s="30"/>
      <c r="G192" s="30"/>
      <c r="H192" s="1"/>
      <c r="I192" s="30"/>
      <c r="J192" s="30"/>
      <c r="L192" s="103"/>
    </row>
    <row r="193" spans="1:12" x14ac:dyDescent="0.25">
      <c r="A193" s="57"/>
      <c r="B193" s="57"/>
      <c r="C193" s="57"/>
      <c r="D193" s="57"/>
      <c r="E193" s="57"/>
      <c r="F193" s="30"/>
      <c r="G193" s="30"/>
      <c r="H193" s="1"/>
      <c r="I193" s="30"/>
      <c r="J193" s="30"/>
      <c r="L193" s="103"/>
    </row>
    <row r="194" spans="1:12" x14ac:dyDescent="0.25">
      <c r="A194" s="57"/>
      <c r="B194" s="57"/>
      <c r="C194" s="57"/>
      <c r="D194" s="57"/>
      <c r="E194" s="57"/>
      <c r="F194" s="30"/>
      <c r="G194" s="30"/>
      <c r="H194" s="1"/>
      <c r="I194" s="30"/>
      <c r="J194" s="30"/>
      <c r="L194" s="103"/>
    </row>
    <row r="195" spans="1:12" x14ac:dyDescent="0.25">
      <c r="A195" s="57"/>
      <c r="B195" s="57"/>
      <c r="C195" s="57"/>
      <c r="D195" s="57"/>
      <c r="E195" s="57"/>
      <c r="F195" s="30"/>
      <c r="G195" s="30"/>
      <c r="H195" s="1"/>
      <c r="I195" s="30"/>
      <c r="J195" s="30"/>
      <c r="L195" s="103"/>
    </row>
    <row r="196" spans="1:12" x14ac:dyDescent="0.25">
      <c r="A196" s="57"/>
      <c r="B196" s="57"/>
      <c r="C196" s="57"/>
      <c r="D196" s="57"/>
      <c r="E196" s="57"/>
      <c r="F196" s="30"/>
      <c r="G196" s="30"/>
      <c r="H196" s="1"/>
      <c r="I196" s="30"/>
      <c r="J196" s="30"/>
      <c r="L196" s="103"/>
    </row>
    <row r="197" spans="1:12" x14ac:dyDescent="0.25">
      <c r="A197" s="57"/>
      <c r="B197" s="57"/>
      <c r="C197" s="57"/>
      <c r="D197" s="57"/>
      <c r="E197" s="57"/>
      <c r="F197" s="30"/>
      <c r="G197" s="30"/>
      <c r="H197" s="1"/>
      <c r="I197" s="30"/>
      <c r="J197" s="30"/>
      <c r="L197" s="103"/>
    </row>
    <row r="198" spans="1:12" x14ac:dyDescent="0.25">
      <c r="A198" s="57"/>
      <c r="B198" s="57"/>
      <c r="C198" s="57"/>
      <c r="D198" s="57"/>
      <c r="E198" s="57"/>
      <c r="F198" s="30"/>
      <c r="G198" s="30"/>
      <c r="H198" s="1"/>
      <c r="I198" s="30"/>
      <c r="J198" s="30"/>
      <c r="L198" s="103"/>
    </row>
    <row r="199" spans="1:12" x14ac:dyDescent="0.25">
      <c r="A199" s="57"/>
      <c r="B199" s="57"/>
      <c r="C199" s="57"/>
      <c r="D199" s="57"/>
      <c r="E199" s="57"/>
      <c r="F199" s="30"/>
      <c r="G199" s="30"/>
      <c r="H199" s="1"/>
      <c r="I199" s="30"/>
      <c r="J199" s="30"/>
      <c r="L199" s="103"/>
    </row>
    <row r="200" spans="1:12" x14ac:dyDescent="0.25">
      <c r="A200" s="57"/>
      <c r="B200" s="57"/>
      <c r="C200" s="57"/>
      <c r="D200" s="57"/>
      <c r="E200" s="57"/>
      <c r="F200" s="30"/>
      <c r="G200" s="30"/>
      <c r="H200" s="1"/>
      <c r="I200" s="30"/>
      <c r="J200" s="30"/>
      <c r="L200" s="103"/>
    </row>
    <row r="201" spans="1:12" x14ac:dyDescent="0.25">
      <c r="A201" s="57"/>
      <c r="B201" s="57"/>
      <c r="C201" s="57"/>
      <c r="D201" s="57"/>
      <c r="E201" s="57"/>
      <c r="F201" s="30"/>
      <c r="G201" s="30"/>
      <c r="H201" s="1"/>
      <c r="I201" s="30"/>
      <c r="J201" s="30"/>
      <c r="L201" s="103"/>
    </row>
    <row r="202" spans="1:12" x14ac:dyDescent="0.25">
      <c r="A202" s="57"/>
      <c r="B202" s="57"/>
      <c r="C202" s="57"/>
      <c r="D202" s="57"/>
      <c r="E202" s="57"/>
      <c r="F202" s="30"/>
      <c r="G202" s="30"/>
      <c r="H202" s="1"/>
      <c r="I202" s="30"/>
      <c r="J202" s="30"/>
      <c r="L202" s="103"/>
    </row>
    <row r="203" spans="1:12" x14ac:dyDescent="0.25">
      <c r="A203" s="57"/>
      <c r="B203" s="57"/>
      <c r="C203" s="57"/>
      <c r="D203" s="57"/>
      <c r="E203" s="57"/>
      <c r="F203" s="30"/>
      <c r="G203" s="30"/>
      <c r="H203" s="1"/>
      <c r="I203" s="30"/>
      <c r="J203" s="30"/>
      <c r="L203" s="103"/>
    </row>
    <row r="204" spans="1:12" x14ac:dyDescent="0.25">
      <c r="A204" s="57"/>
      <c r="B204" s="57"/>
      <c r="C204" s="57"/>
      <c r="D204" s="57"/>
      <c r="E204" s="57"/>
      <c r="F204" s="30"/>
      <c r="G204" s="30"/>
      <c r="H204" s="1"/>
      <c r="I204" s="30"/>
      <c r="J204" s="30"/>
      <c r="L204" s="103"/>
    </row>
    <row r="205" spans="1:12" x14ac:dyDescent="0.25">
      <c r="A205" s="57"/>
      <c r="B205" s="57"/>
      <c r="C205" s="57"/>
      <c r="D205" s="57"/>
      <c r="E205" s="57"/>
      <c r="F205" s="30"/>
      <c r="G205" s="30"/>
      <c r="H205" s="57"/>
      <c r="I205" s="30"/>
      <c r="J205" s="30"/>
      <c r="L205" s="103"/>
    </row>
  </sheetData>
  <customSheetViews>
    <customSheetView guid="{B566BCC6-C195-41EB-8F3F-318BEF7E6037}" scale="90" showPageBreaks="1">
      <pane xSplit="3" ySplit="2" topLeftCell="F3" activePane="bottomRight" state="frozen"/>
      <selection pane="bottomRight" activeCell="L3" sqref="L3"/>
      <pageMargins left="0.7" right="0.7" top="0.75" bottom="0.75" header="0.3" footer="0.3"/>
      <pageSetup paperSize="9" orientation="portrait" r:id="rId1"/>
    </customSheetView>
  </customSheetViews>
  <conditionalFormatting sqref="D73:D89">
    <cfRule type="expression" dxfId="4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39"/>
  <sheetViews>
    <sheetView zoomScale="90" zoomScaleNormal="90" workbookViewId="0">
      <pane xSplit="4" ySplit="2" topLeftCell="S3" activePane="bottomRight" state="frozen"/>
      <selection pane="topRight" activeCell="E1" sqref="E1"/>
      <selection pane="bottomLeft" activeCell="A3" sqref="A3"/>
      <selection pane="bottomRight" activeCell="X9" sqref="X9"/>
    </sheetView>
  </sheetViews>
  <sheetFormatPr defaultColWidth="8.85546875" defaultRowHeight="12.75" x14ac:dyDescent="0.25"/>
  <cols>
    <col min="1" max="1" width="11.28515625" style="2" customWidth="1"/>
    <col min="2" max="2" width="7.28515625" style="2" customWidth="1"/>
    <col min="3" max="3" width="19" style="2" customWidth="1"/>
    <col min="4" max="4" width="28.28515625" style="2" customWidth="1"/>
    <col min="5" max="5" width="31.28515625" style="2" customWidth="1"/>
    <col min="6" max="6" width="11.5703125" style="4" customWidth="1"/>
    <col min="7" max="8" width="22" style="4" customWidth="1"/>
    <col min="9" max="9" width="11.5703125" style="2" customWidth="1"/>
    <col min="10" max="10" width="12.28515625" style="4" customWidth="1"/>
    <col min="11" max="11" width="15" style="4" customWidth="1"/>
    <col min="12" max="20" width="14.28515625" style="1" customWidth="1"/>
    <col min="21" max="25" width="8.85546875" style="4"/>
    <col min="26" max="26" width="3.28515625" style="2" customWidth="1"/>
    <col min="27" max="27" width="11.42578125" style="2" customWidth="1"/>
    <col min="28" max="33" width="12.28515625" style="2" customWidth="1"/>
    <col min="34" max="16384" width="8.85546875" style="2"/>
  </cols>
  <sheetData>
    <row r="1" spans="1:32" s="46" customFormat="1" ht="36" customHeight="1" x14ac:dyDescent="0.25">
      <c r="C1" s="73" t="s">
        <v>68</v>
      </c>
      <c r="AA1" s="46" t="s">
        <v>9</v>
      </c>
    </row>
    <row r="2" spans="1:32" s="3" customFormat="1" ht="53.45" customHeight="1" x14ac:dyDescent="0.25">
      <c r="A2" s="47" t="s">
        <v>53</v>
      </c>
      <c r="B2" s="47" t="s">
        <v>17</v>
      </c>
      <c r="C2" s="47" t="s">
        <v>54</v>
      </c>
      <c r="D2" s="74" t="s">
        <v>0</v>
      </c>
      <c r="E2" s="47" t="s">
        <v>14</v>
      </c>
      <c r="F2" s="47" t="s">
        <v>2</v>
      </c>
      <c r="G2" s="47" t="s">
        <v>4</v>
      </c>
      <c r="H2" s="47" t="s">
        <v>80</v>
      </c>
      <c r="I2" s="74" t="s">
        <v>3</v>
      </c>
      <c r="J2" s="74" t="s">
        <v>1</v>
      </c>
      <c r="K2" s="48" t="s">
        <v>16</v>
      </c>
      <c r="L2" s="48" t="s">
        <v>64</v>
      </c>
      <c r="M2" s="49" t="s">
        <v>78</v>
      </c>
      <c r="N2" s="48" t="s">
        <v>61</v>
      </c>
      <c r="O2" s="48" t="s">
        <v>62</v>
      </c>
      <c r="P2" s="48" t="s">
        <v>63</v>
      </c>
      <c r="Q2" s="48" t="s">
        <v>57</v>
      </c>
      <c r="R2" s="49"/>
      <c r="S2" s="48" t="s">
        <v>13</v>
      </c>
      <c r="T2" s="50" t="s">
        <v>15</v>
      </c>
      <c r="U2" s="49" t="s">
        <v>12</v>
      </c>
      <c r="V2" s="50" t="s">
        <v>10</v>
      </c>
      <c r="W2" s="50"/>
      <c r="X2" s="50"/>
      <c r="Y2" s="50"/>
      <c r="AA2" s="75" t="s">
        <v>7</v>
      </c>
      <c r="AB2" s="75"/>
      <c r="AC2" s="75"/>
      <c r="AD2" s="75"/>
      <c r="AE2" s="75"/>
      <c r="AF2" s="75"/>
    </row>
    <row r="3" spans="1:32" s="56" customFormat="1" ht="24.6" customHeight="1" x14ac:dyDescent="0.25">
      <c r="A3" s="56" t="s">
        <v>19</v>
      </c>
      <c r="B3" s="56" t="s">
        <v>20</v>
      </c>
      <c r="C3" s="56" t="s">
        <v>21</v>
      </c>
      <c r="E3" s="56" t="str">
        <f>' Interfaccia Triennio'!E11</f>
        <v>Clicca qui per scegliere il corso</v>
      </c>
      <c r="F3" s="145" t="str">
        <f>' Interfaccia Triennio'!E12</f>
        <v>Clicca qui per scegliere anno</v>
      </c>
      <c r="G3" s="145" t="str">
        <f>' Interfaccia Triennio'!E13</f>
        <v>TEMPO PARZIALE</v>
      </c>
      <c r="H3" s="145" t="str">
        <f>' Interfaccia Triennio'!E14</f>
        <v>Clicca qui per scegliere annualità</v>
      </c>
      <c r="I3" s="10">
        <f>IF(AND(NOT(ISBLANK(' Interfaccia Triennio'!E15)),' Interfaccia Triennio'!E15=0),0.1,' Interfaccia Triennio'!E15)</f>
        <v>0</v>
      </c>
      <c r="J3" s="145">
        <f>' Interfaccia Triennio'!E16</f>
        <v>0</v>
      </c>
      <c r="K3" s="145">
        <f>IF(AND(ISERROR(FIND("curvatura",E3)),ISERROR(FIND("Curvatura",E3)),ISERROR(FIND("CURVATURA",E3))),S3,(S3+0.17*S3))</f>
        <v>850</v>
      </c>
      <c r="L3" s="10"/>
      <c r="M3" s="10"/>
      <c r="N3" s="10"/>
      <c r="O3" s="10"/>
      <c r="P3" s="10"/>
      <c r="Q3" s="54"/>
      <c r="R3" s="54"/>
      <c r="S3" s="10">
        <f t="shared" ref="S3:S34" si="0">IF(OR(H3="2 ANNUALITA'",AND(F3=1,G3="TEMPO PARZIALE")),V3,IF(OR(H3="2 ANNUALITA'",AND(F3=2,J3&gt;=10,G3="TEMPO PARZIALE")),V3,IF(OR(H3="2 ANNUALITA'",AND(F3=3,G3="TEMPO PARZIALE",J3&gt;=25)),V3,T3)))</f>
        <v>850</v>
      </c>
      <c r="T3" s="10">
        <f>IF(U3&lt;200,200,U3)</f>
        <v>850</v>
      </c>
      <c r="U3" s="145">
        <f>IF(AND(I3&gt;=$AB$18,I3&lt;=$AC$18),$AD$18/2,IF(AND(I3&gt;=$AB$19,I3&lt;=$AC$19),((((I3-13000)*0.07)/2)+0.5*(((I3-13000)*0.07)/2)),IF(AND(I3&gt;=$AB$20,I3&lt;=$AC$20),$AD$20/2,IF(AND(I3&gt;=$AB$21,I3&lt;=$AC$21),$AD$21/2,IF(AND(I3&gt;=$AB$22,I3&lt;=$AC$22),$AD$22/2,IF(AND(I3&gt;=$AB$23,I3&lt;=$AC$23),$AD$23/2,IF(AND(I3&gt;=$AB$24,I3&lt;=$AC$24),$AD$24/2,IF(I3&gt;=$AB$25,$AD$25/2,IF(I3="NO ISEE",$AD$25/2,$AD$25/2)))))))))</f>
        <v>850</v>
      </c>
      <c r="V3" s="145">
        <f>IF(AND(I3&gt;=$AB$4,I3&lt;=$AC$4),$AD$4/2,IF(AND(I3&gt;=$AB$5,I3&lt;=$AC$5),($AD$5-($AD$5*0.8))/2,IF(AND(I3&gt;=$AB$6,I3&lt;=$AC$6),($AD$6-($AD$6*0.5))/2,IF(AND(I3&gt;=$AB$7,I3&lt;=$AC$7),($AD$7-($AD$7*0.3))/2,IF(AND(I3&gt;=$AB$8,I3&lt;=$AC$8),($AD$8-($AD$8*0.3))/2,IF(AND(I3&gt;=$AB$9,I3&lt;=$AC$9),($AD$9-($AD$9*0.2))/2,IF(AND(I3&gt;=$AB$10,I3&lt;=$AC$10),($AD$10-($AD$10*0.1))/2,IF(AND(I3&gt;=$AB$11,I3&lt;=$AC$11),$AD$11/2,IF(AND(I3&gt;=$AB$12,I3&lt;=$AC$12),$AD$12/2,IF(AND(I3&gt;=$AB$13,I3&lt;=$AC$13),$AD$13/2,IF(I3&gt;=$AB$14/2,$AD$14/2,IF(I3="NO ISEE",$AD$14/2,$AD$14/2))))))))))))</f>
        <v>650</v>
      </c>
      <c r="W3" s="157"/>
      <c r="X3" s="157"/>
      <c r="Y3" s="157"/>
      <c r="AA3" s="164"/>
      <c r="AB3" s="164" t="s">
        <v>155</v>
      </c>
      <c r="AC3" s="164" t="s">
        <v>156</v>
      </c>
      <c r="AD3" s="164" t="s">
        <v>157</v>
      </c>
      <c r="AE3" s="164"/>
      <c r="AF3" s="164"/>
    </row>
    <row r="4" spans="1:32" ht="24.6" customHeight="1" x14ac:dyDescent="0.25">
      <c r="A4" s="57"/>
      <c r="B4" s="57"/>
      <c r="C4" s="57"/>
      <c r="D4" s="57"/>
      <c r="E4" s="57"/>
      <c r="F4" s="30"/>
      <c r="G4" s="103"/>
      <c r="H4" s="103"/>
      <c r="I4" s="1"/>
      <c r="J4" s="30"/>
      <c r="K4" s="103"/>
      <c r="M4" s="10"/>
      <c r="S4" s="10">
        <f t="shared" si="0"/>
        <v>850</v>
      </c>
      <c r="T4" s="1">
        <f t="shared" ref="T4:T67" si="1">IF(U4&lt;200,200,U4)</f>
        <v>850</v>
      </c>
      <c r="U4" s="167">
        <f t="shared" ref="U4:U67" si="2">IF(AND(I4&gt;=$AB$18,I4&lt;=$AC$18),$AD$18/2,IF(AND(I4&gt;=$AB$19,I4&lt;=$AC$19),((((I4-13000)*0.07)/2)+0.5*(((I4-13000)*0.07)/2)),IF(AND(I4&gt;=$AB$20,I4&lt;=$AC$20),$AD$20/2,IF(AND(I4&gt;=$AB$21,I4&lt;=$AC$21),$AD$21/2,IF(AND(I4&gt;=$AB$22,I4&lt;=$AC$22),$AD$22/2,IF(AND(I4&gt;=$AB$23,I4&lt;=$AC$23),$AD$23/2,IF(AND(I4&gt;=$AB$24,I4&lt;=$AC$24),$AD$24/2,IF(I4&gt;=$AB$25,$AD$25/2,IF(I4="NO ISEE",$AD$25/2,$AD$25/2)))))))))</f>
        <v>850</v>
      </c>
      <c r="V4" s="157">
        <f t="shared" ref="V4:V67" si="3">IF(AND(I4&gt;=$AB$4,I4&lt;=$AC$4),$AD$4/2,IF(AND(I4&gt;=$AB$5,I4&lt;=$AC$5),($AD$5-($AD$5*0.8))/2,IF(AND(I4&gt;=$AB$6,I4&lt;=$AC$6),($AD$6-($AD$6*0.5))/2,IF(AND(I4&gt;=$AB$7,I4&lt;=$AC$7),($AD$7-($AD$7*0.3))/2,IF(AND(I4&gt;=$AB$8,I4&lt;=$AC$8),($AD$8-($AD$8*0.3))/2,IF(AND(I4&gt;=$AB$9,I4&lt;=$AC$9),($AD$9-($AD$9*0.2))/2,IF(AND(I4&gt;=$AB$10,I4&lt;=$AC$10),($AD$10-($AD$10*0.1))/2,IF(AND(I4&gt;=$AB$11,I4&lt;=$AC$11),$AD$11/2,IF(AND(I4&gt;=$AB$12,I4&lt;=$AC$12),$AD$12/2,IF(AND(I4&gt;=$AB$13,I4&lt;=$AC$13),$AD$13/2,IF(I4&gt;=$AB$14/2,$AD$14/2,IF(I4="NO ISEE",$AD$14/2,$AD$14/2))))))))))))</f>
        <v>650</v>
      </c>
      <c r="AA4" s="165" t="s">
        <v>5</v>
      </c>
      <c r="AB4" s="165">
        <v>0.1</v>
      </c>
      <c r="AC4" s="165">
        <v>20000</v>
      </c>
      <c r="AD4" s="165">
        <v>0</v>
      </c>
      <c r="AE4" s="165"/>
      <c r="AF4" s="165">
        <v>4</v>
      </c>
    </row>
    <row r="5" spans="1:32" ht="24.6" customHeight="1" x14ac:dyDescent="0.25">
      <c r="A5" s="56"/>
      <c r="B5" s="56"/>
      <c r="C5" s="56"/>
      <c r="D5" s="56"/>
      <c r="E5" s="56"/>
      <c r="F5" s="103"/>
      <c r="G5" s="103"/>
      <c r="H5" s="103"/>
      <c r="I5" s="10"/>
      <c r="J5" s="103"/>
      <c r="K5" s="103"/>
      <c r="L5" s="10"/>
      <c r="M5" s="10"/>
      <c r="N5" s="10"/>
      <c r="O5" s="10"/>
      <c r="S5" s="10">
        <f t="shared" si="0"/>
        <v>850</v>
      </c>
      <c r="T5" s="1">
        <f t="shared" si="1"/>
        <v>850</v>
      </c>
      <c r="U5" s="167">
        <f t="shared" si="2"/>
        <v>850</v>
      </c>
      <c r="V5" s="157">
        <f t="shared" si="3"/>
        <v>650</v>
      </c>
      <c r="AA5" s="165" t="s">
        <v>5</v>
      </c>
      <c r="AB5" s="165">
        <v>20001</v>
      </c>
      <c r="AC5" s="165">
        <v>22000</v>
      </c>
      <c r="AD5" s="165">
        <v>490</v>
      </c>
      <c r="AE5" s="165">
        <v>0.8</v>
      </c>
      <c r="AF5" s="165">
        <v>5</v>
      </c>
    </row>
    <row r="6" spans="1:32" ht="24.6" customHeight="1" x14ac:dyDescent="0.25">
      <c r="A6" s="57"/>
      <c r="B6" s="57"/>
      <c r="C6" s="57"/>
      <c r="D6" s="57"/>
      <c r="E6" s="57"/>
      <c r="F6" s="30"/>
      <c r="G6" s="103"/>
      <c r="H6" s="103"/>
      <c r="I6" s="1"/>
      <c r="J6" s="30"/>
      <c r="K6" s="103"/>
      <c r="M6" s="10"/>
      <c r="S6" s="10">
        <f t="shared" si="0"/>
        <v>850</v>
      </c>
      <c r="T6" s="1">
        <f t="shared" si="1"/>
        <v>850</v>
      </c>
      <c r="U6" s="167">
        <f t="shared" si="2"/>
        <v>850</v>
      </c>
      <c r="V6" s="157">
        <f t="shared" si="3"/>
        <v>650</v>
      </c>
      <c r="AA6" s="165" t="s">
        <v>5</v>
      </c>
      <c r="AB6" s="165">
        <v>22001</v>
      </c>
      <c r="AC6" s="165">
        <v>24000</v>
      </c>
      <c r="AD6" s="165">
        <v>490</v>
      </c>
      <c r="AE6" s="165">
        <v>0.5</v>
      </c>
      <c r="AF6" s="165">
        <v>6</v>
      </c>
    </row>
    <row r="7" spans="1:32" ht="24.6" customHeight="1" x14ac:dyDescent="0.25">
      <c r="A7" s="57"/>
      <c r="B7" s="57"/>
      <c r="C7" s="57"/>
      <c r="D7" s="57"/>
      <c r="E7" s="57"/>
      <c r="F7" s="30"/>
      <c r="G7" s="103"/>
      <c r="H7" s="103"/>
      <c r="I7" s="1"/>
      <c r="J7" s="30"/>
      <c r="K7" s="103"/>
      <c r="M7" s="10"/>
      <c r="S7" s="10">
        <f t="shared" si="0"/>
        <v>850</v>
      </c>
      <c r="T7" s="1">
        <f t="shared" si="1"/>
        <v>850</v>
      </c>
      <c r="U7" s="167">
        <f t="shared" si="2"/>
        <v>850</v>
      </c>
      <c r="V7" s="157">
        <f t="shared" si="3"/>
        <v>650</v>
      </c>
      <c r="AA7" s="165" t="s">
        <v>5</v>
      </c>
      <c r="AB7" s="165">
        <v>24001</v>
      </c>
      <c r="AC7" s="165">
        <v>25000</v>
      </c>
      <c r="AD7" s="165">
        <v>490</v>
      </c>
      <c r="AE7" s="165">
        <v>0.3</v>
      </c>
      <c r="AF7" s="165">
        <v>7</v>
      </c>
    </row>
    <row r="8" spans="1:32" ht="24.6" customHeight="1" x14ac:dyDescent="0.25">
      <c r="A8" s="57"/>
      <c r="B8" s="57"/>
      <c r="C8" s="57"/>
      <c r="D8" s="57"/>
      <c r="E8" s="57"/>
      <c r="F8" s="30"/>
      <c r="G8" s="103"/>
      <c r="H8" s="103"/>
      <c r="I8" s="1"/>
      <c r="J8" s="30"/>
      <c r="K8" s="103"/>
      <c r="M8" s="10"/>
      <c r="S8" s="10">
        <f t="shared" si="0"/>
        <v>850</v>
      </c>
      <c r="T8" s="1">
        <f t="shared" si="1"/>
        <v>850</v>
      </c>
      <c r="U8" s="167">
        <f t="shared" si="2"/>
        <v>850</v>
      </c>
      <c r="V8" s="157">
        <f t="shared" si="3"/>
        <v>650</v>
      </c>
      <c r="AA8" s="165" t="s">
        <v>5</v>
      </c>
      <c r="AB8" s="165">
        <v>25001</v>
      </c>
      <c r="AC8" s="165">
        <v>26000</v>
      </c>
      <c r="AD8" s="165">
        <v>690</v>
      </c>
      <c r="AE8" s="165">
        <v>0.3</v>
      </c>
      <c r="AF8" s="165">
        <v>8</v>
      </c>
    </row>
    <row r="9" spans="1:32" ht="24.6" customHeight="1" x14ac:dyDescent="0.25">
      <c r="A9" s="57"/>
      <c r="B9" s="57"/>
      <c r="C9" s="57"/>
      <c r="D9" s="57"/>
      <c r="E9" s="57"/>
      <c r="F9" s="30"/>
      <c r="G9" s="103"/>
      <c r="H9" s="103"/>
      <c r="I9" s="1"/>
      <c r="J9" s="30"/>
      <c r="K9" s="103"/>
      <c r="M9" s="10"/>
      <c r="S9" s="10">
        <f t="shared" si="0"/>
        <v>850</v>
      </c>
      <c r="T9" s="1">
        <f t="shared" si="1"/>
        <v>850</v>
      </c>
      <c r="U9" s="167">
        <f t="shared" si="2"/>
        <v>850</v>
      </c>
      <c r="V9" s="157">
        <f t="shared" si="3"/>
        <v>650</v>
      </c>
      <c r="AA9" s="165" t="s">
        <v>5</v>
      </c>
      <c r="AB9" s="165">
        <v>26001</v>
      </c>
      <c r="AC9" s="165">
        <v>28000</v>
      </c>
      <c r="AD9" s="165">
        <v>690</v>
      </c>
      <c r="AE9" s="165">
        <v>0.2</v>
      </c>
      <c r="AF9" s="165">
        <v>9</v>
      </c>
    </row>
    <row r="10" spans="1:32" ht="24.6" customHeight="1" x14ac:dyDescent="0.25">
      <c r="A10" s="57"/>
      <c r="B10" s="57"/>
      <c r="C10" s="57"/>
      <c r="D10" s="57"/>
      <c r="E10" s="57"/>
      <c r="F10" s="30"/>
      <c r="G10" s="103"/>
      <c r="H10" s="103"/>
      <c r="I10" s="1"/>
      <c r="J10" s="30"/>
      <c r="K10" s="103"/>
      <c r="M10" s="10"/>
      <c r="S10" s="10">
        <f t="shared" si="0"/>
        <v>850</v>
      </c>
      <c r="T10" s="1">
        <f t="shared" si="1"/>
        <v>850</v>
      </c>
      <c r="U10" s="167">
        <f t="shared" si="2"/>
        <v>850</v>
      </c>
      <c r="V10" s="157">
        <f t="shared" si="3"/>
        <v>650</v>
      </c>
      <c r="AA10" s="165" t="s">
        <v>5</v>
      </c>
      <c r="AB10" s="165">
        <v>28001</v>
      </c>
      <c r="AC10" s="165">
        <v>30000</v>
      </c>
      <c r="AD10" s="165">
        <v>690</v>
      </c>
      <c r="AE10" s="165">
        <v>0.1</v>
      </c>
      <c r="AF10" s="165">
        <v>10</v>
      </c>
    </row>
    <row r="11" spans="1:32" s="5" customFormat="1" ht="24.6" customHeight="1" x14ac:dyDescent="0.25">
      <c r="A11" s="56"/>
      <c r="B11" s="56"/>
      <c r="C11" s="56"/>
      <c r="D11" s="56"/>
      <c r="E11" s="56"/>
      <c r="F11" s="103"/>
      <c r="G11" s="103"/>
      <c r="H11" s="103"/>
      <c r="I11" s="10"/>
      <c r="J11" s="103"/>
      <c r="K11" s="103"/>
      <c r="L11" s="10"/>
      <c r="M11" s="10"/>
      <c r="N11" s="10"/>
      <c r="O11" s="10"/>
      <c r="P11" s="54"/>
      <c r="Q11" s="54"/>
      <c r="R11" s="54"/>
      <c r="S11" s="10">
        <f t="shared" si="0"/>
        <v>850</v>
      </c>
      <c r="T11" s="10">
        <f t="shared" si="1"/>
        <v>850</v>
      </c>
      <c r="U11" s="167">
        <f t="shared" si="2"/>
        <v>850</v>
      </c>
      <c r="V11" s="157">
        <f t="shared" si="3"/>
        <v>650</v>
      </c>
      <c r="W11" s="3"/>
      <c r="X11" s="3"/>
      <c r="Y11" s="3"/>
      <c r="AA11" s="164" t="s">
        <v>5</v>
      </c>
      <c r="AB11" s="164">
        <v>30001</v>
      </c>
      <c r="AC11" s="164">
        <v>35000</v>
      </c>
      <c r="AD11" s="164">
        <v>890</v>
      </c>
      <c r="AE11" s="164"/>
      <c r="AF11" s="164">
        <v>11</v>
      </c>
    </row>
    <row r="12" spans="1:32" ht="24.6" customHeight="1" x14ac:dyDescent="0.25">
      <c r="A12" s="57"/>
      <c r="B12" s="57"/>
      <c r="C12" s="57"/>
      <c r="D12" s="57"/>
      <c r="E12" s="57"/>
      <c r="F12" s="30"/>
      <c r="G12" s="103"/>
      <c r="H12" s="103"/>
      <c r="I12" s="1"/>
      <c r="J12" s="30"/>
      <c r="K12" s="103"/>
      <c r="M12" s="10"/>
      <c r="S12" s="10">
        <f t="shared" si="0"/>
        <v>850</v>
      </c>
      <c r="T12" s="1">
        <f t="shared" si="1"/>
        <v>850</v>
      </c>
      <c r="U12" s="167">
        <f t="shared" si="2"/>
        <v>850</v>
      </c>
      <c r="V12" s="157">
        <f t="shared" si="3"/>
        <v>650</v>
      </c>
      <c r="AA12" s="165" t="s">
        <v>5</v>
      </c>
      <c r="AB12" s="165">
        <v>35001</v>
      </c>
      <c r="AC12" s="165">
        <v>42000</v>
      </c>
      <c r="AD12" s="165">
        <v>1100</v>
      </c>
      <c r="AE12" s="165"/>
      <c r="AF12" s="165">
        <v>12</v>
      </c>
    </row>
    <row r="13" spans="1:32" ht="24.6" customHeight="1" x14ac:dyDescent="0.25">
      <c r="A13" s="57"/>
      <c r="B13" s="57"/>
      <c r="C13" s="57"/>
      <c r="D13" s="57"/>
      <c r="E13" s="57"/>
      <c r="F13" s="30"/>
      <c r="G13" s="103"/>
      <c r="H13" s="103"/>
      <c r="I13" s="1"/>
      <c r="J13" s="30"/>
      <c r="K13" s="103"/>
      <c r="M13" s="10"/>
      <c r="S13" s="10">
        <f t="shared" si="0"/>
        <v>850</v>
      </c>
      <c r="T13" s="1">
        <f t="shared" si="1"/>
        <v>850</v>
      </c>
      <c r="U13" s="167">
        <f t="shared" si="2"/>
        <v>850</v>
      </c>
      <c r="V13" s="157">
        <f t="shared" si="3"/>
        <v>650</v>
      </c>
      <c r="AA13" s="165" t="s">
        <v>5</v>
      </c>
      <c r="AB13" s="165">
        <v>42001</v>
      </c>
      <c r="AC13" s="165">
        <v>50000</v>
      </c>
      <c r="AD13" s="165">
        <v>1200</v>
      </c>
      <c r="AE13" s="165"/>
      <c r="AF13" s="165">
        <v>13</v>
      </c>
    </row>
    <row r="14" spans="1:32" ht="24.6" customHeight="1" x14ac:dyDescent="0.25">
      <c r="A14" s="57"/>
      <c r="B14" s="57"/>
      <c r="C14" s="57"/>
      <c r="D14" s="57"/>
      <c r="E14" s="57"/>
      <c r="F14" s="30"/>
      <c r="G14" s="103"/>
      <c r="H14" s="103"/>
      <c r="I14" s="1"/>
      <c r="J14" s="30"/>
      <c r="K14" s="103"/>
      <c r="M14" s="10"/>
      <c r="S14" s="10">
        <f t="shared" si="0"/>
        <v>850</v>
      </c>
      <c r="T14" s="1">
        <f t="shared" si="1"/>
        <v>850</v>
      </c>
      <c r="U14" s="167">
        <f t="shared" si="2"/>
        <v>850</v>
      </c>
      <c r="V14" s="157">
        <f t="shared" si="3"/>
        <v>650</v>
      </c>
      <c r="AA14" s="165" t="s">
        <v>6</v>
      </c>
      <c r="AB14" s="166">
        <v>50001</v>
      </c>
      <c r="AC14" s="166"/>
      <c r="AD14" s="166">
        <v>1300</v>
      </c>
      <c r="AE14" s="166"/>
      <c r="AF14" s="166">
        <v>14</v>
      </c>
    </row>
    <row r="15" spans="1:32" ht="24.6" customHeight="1" x14ac:dyDescent="0.25">
      <c r="A15" s="57"/>
      <c r="B15" s="57"/>
      <c r="C15" s="57"/>
      <c r="D15" s="57"/>
      <c r="E15" s="57"/>
      <c r="F15" s="30"/>
      <c r="G15" s="103"/>
      <c r="H15" s="103"/>
      <c r="I15" s="1"/>
      <c r="J15" s="30"/>
      <c r="K15" s="103"/>
      <c r="M15" s="10"/>
      <c r="S15" s="10">
        <f t="shared" si="0"/>
        <v>850</v>
      </c>
      <c r="T15" s="1">
        <f t="shared" si="1"/>
        <v>850</v>
      </c>
      <c r="U15" s="167">
        <f t="shared" si="2"/>
        <v>850</v>
      </c>
      <c r="V15" s="157">
        <f t="shared" si="3"/>
        <v>650</v>
      </c>
      <c r="AA15" s="46"/>
      <c r="AB15" s="46"/>
      <c r="AC15" s="46"/>
      <c r="AD15" s="46"/>
      <c r="AE15" s="46"/>
      <c r="AF15" s="46"/>
    </row>
    <row r="16" spans="1:32" ht="24.6" customHeight="1" x14ac:dyDescent="0.25">
      <c r="A16" s="57"/>
      <c r="B16" s="57"/>
      <c r="C16" s="57"/>
      <c r="D16" s="57"/>
      <c r="E16" s="57"/>
      <c r="F16" s="30"/>
      <c r="G16" s="103"/>
      <c r="H16" s="103"/>
      <c r="I16" s="1"/>
      <c r="J16" s="30"/>
      <c r="K16" s="103"/>
      <c r="M16" s="10"/>
      <c r="S16" s="10">
        <f t="shared" si="0"/>
        <v>850</v>
      </c>
      <c r="T16" s="1">
        <f t="shared" si="1"/>
        <v>850</v>
      </c>
      <c r="U16" s="167">
        <f t="shared" si="2"/>
        <v>850</v>
      </c>
      <c r="V16" s="157">
        <f t="shared" si="3"/>
        <v>650</v>
      </c>
      <c r="AA16" s="46" t="s">
        <v>11</v>
      </c>
      <c r="AB16" s="5"/>
      <c r="AC16" s="5"/>
      <c r="AD16" s="5" t="s">
        <v>7</v>
      </c>
    </row>
    <row r="17" spans="1:30" s="5" customFormat="1" ht="24.6" customHeight="1" x14ac:dyDescent="0.25">
      <c r="A17" s="56"/>
      <c r="B17" s="56"/>
      <c r="C17" s="56"/>
      <c r="D17" s="56"/>
      <c r="E17" s="56"/>
      <c r="F17" s="103"/>
      <c r="G17" s="103"/>
      <c r="H17" s="103"/>
      <c r="I17" s="10"/>
      <c r="J17" s="103"/>
      <c r="K17" s="103"/>
      <c r="L17" s="10"/>
      <c r="M17" s="10"/>
      <c r="N17" s="10"/>
      <c r="O17" s="10"/>
      <c r="P17" s="10"/>
      <c r="Q17" s="10"/>
      <c r="R17" s="10"/>
      <c r="S17" s="10">
        <f t="shared" si="0"/>
        <v>850</v>
      </c>
      <c r="T17" s="10">
        <f t="shared" si="1"/>
        <v>850</v>
      </c>
      <c r="U17" s="167">
        <f t="shared" si="2"/>
        <v>850</v>
      </c>
      <c r="V17" s="157">
        <f t="shared" si="3"/>
        <v>650</v>
      </c>
      <c r="W17" s="3"/>
      <c r="X17" s="3"/>
      <c r="Y17" s="3"/>
    </row>
    <row r="18" spans="1:30" ht="24.6" customHeight="1" x14ac:dyDescent="0.25">
      <c r="A18" s="57"/>
      <c r="B18" s="57"/>
      <c r="C18" s="57"/>
      <c r="D18" s="57"/>
      <c r="E18" s="57"/>
      <c r="F18" s="30"/>
      <c r="G18" s="103"/>
      <c r="H18" s="103"/>
      <c r="I18" s="1"/>
      <c r="J18" s="30"/>
      <c r="K18" s="103"/>
      <c r="M18" s="10"/>
      <c r="S18" s="10">
        <f t="shared" si="0"/>
        <v>850</v>
      </c>
      <c r="T18" s="1">
        <f t="shared" si="1"/>
        <v>850</v>
      </c>
      <c r="U18" s="167">
        <f t="shared" si="2"/>
        <v>850</v>
      </c>
      <c r="V18" s="157">
        <f t="shared" si="3"/>
        <v>650</v>
      </c>
      <c r="AA18" s="2" t="s">
        <v>5</v>
      </c>
      <c r="AB18" s="2">
        <v>0.1</v>
      </c>
      <c r="AC18" s="2">
        <v>13000</v>
      </c>
      <c r="AD18" s="2">
        <v>200</v>
      </c>
    </row>
    <row r="19" spans="1:30" ht="24.6" customHeight="1" x14ac:dyDescent="0.25">
      <c r="A19" s="57"/>
      <c r="B19" s="57"/>
      <c r="C19" s="57"/>
      <c r="D19" s="57"/>
      <c r="E19" s="57"/>
      <c r="F19" s="30"/>
      <c r="G19" s="103"/>
      <c r="H19" s="103"/>
      <c r="I19" s="1"/>
      <c r="J19" s="30"/>
      <c r="K19" s="103"/>
      <c r="M19" s="10"/>
      <c r="S19" s="10">
        <f t="shared" si="0"/>
        <v>850</v>
      </c>
      <c r="T19" s="1">
        <f t="shared" si="1"/>
        <v>850</v>
      </c>
      <c r="U19" s="167">
        <f t="shared" si="2"/>
        <v>850</v>
      </c>
      <c r="V19" s="157">
        <f t="shared" si="3"/>
        <v>650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1:30" ht="24.6" customHeight="1" x14ac:dyDescent="0.25">
      <c r="A20" s="57"/>
      <c r="B20" s="57"/>
      <c r="C20" s="57"/>
      <c r="D20" s="57"/>
      <c r="E20" s="57"/>
      <c r="F20" s="30"/>
      <c r="G20" s="103"/>
      <c r="H20" s="103"/>
      <c r="I20" s="1"/>
      <c r="J20" s="30"/>
      <c r="K20" s="103"/>
      <c r="M20" s="10"/>
      <c r="S20" s="10">
        <f t="shared" si="0"/>
        <v>850</v>
      </c>
      <c r="T20" s="1">
        <f t="shared" si="1"/>
        <v>850</v>
      </c>
      <c r="U20" s="167">
        <f t="shared" si="2"/>
        <v>850</v>
      </c>
      <c r="V20" s="157">
        <f t="shared" si="3"/>
        <v>650</v>
      </c>
      <c r="AA20" s="2" t="s">
        <v>5</v>
      </c>
      <c r="AB20" s="2">
        <v>20001</v>
      </c>
      <c r="AC20" s="2">
        <v>25000</v>
      </c>
      <c r="AD20" s="2">
        <v>730</v>
      </c>
    </row>
    <row r="21" spans="1:30" ht="24.6" customHeight="1" x14ac:dyDescent="0.25">
      <c r="A21" s="57"/>
      <c r="B21" s="57"/>
      <c r="C21" s="57"/>
      <c r="D21" s="57"/>
      <c r="E21" s="57"/>
      <c r="F21" s="30"/>
      <c r="G21" s="103"/>
      <c r="H21" s="103"/>
      <c r="I21" s="1"/>
      <c r="J21" s="30"/>
      <c r="K21" s="103"/>
      <c r="M21" s="10"/>
      <c r="S21" s="10">
        <f t="shared" si="0"/>
        <v>850</v>
      </c>
      <c r="T21" s="1">
        <f t="shared" si="1"/>
        <v>850</v>
      </c>
      <c r="U21" s="167">
        <f t="shared" si="2"/>
        <v>850</v>
      </c>
      <c r="V21" s="157">
        <f t="shared" si="3"/>
        <v>650</v>
      </c>
      <c r="AA21" s="2" t="s">
        <v>5</v>
      </c>
      <c r="AB21" s="2">
        <v>25001</v>
      </c>
      <c r="AC21" s="2">
        <v>30000</v>
      </c>
      <c r="AD21" s="2">
        <v>950</v>
      </c>
    </row>
    <row r="22" spans="1:30" s="5" customFormat="1" ht="24.6" customHeight="1" x14ac:dyDescent="0.25">
      <c r="A22" s="56"/>
      <c r="B22" s="56"/>
      <c r="C22" s="56"/>
      <c r="D22" s="56"/>
      <c r="E22" s="56"/>
      <c r="F22" s="103"/>
      <c r="G22" s="103"/>
      <c r="H22" s="103"/>
      <c r="I22" s="10"/>
      <c r="J22" s="103"/>
      <c r="K22" s="103"/>
      <c r="L22" s="10"/>
      <c r="M22" s="10"/>
      <c r="N22" s="10"/>
      <c r="O22" s="10"/>
      <c r="P22" s="10"/>
      <c r="Q22" s="10"/>
      <c r="R22" s="10"/>
      <c r="S22" s="10">
        <f t="shared" si="0"/>
        <v>850</v>
      </c>
      <c r="T22" s="10">
        <f t="shared" si="1"/>
        <v>850</v>
      </c>
      <c r="U22" s="167">
        <f t="shared" si="2"/>
        <v>850</v>
      </c>
      <c r="V22" s="157">
        <f t="shared" si="3"/>
        <v>650</v>
      </c>
      <c r="W22" s="3"/>
      <c r="X22" s="3"/>
      <c r="Y22" s="3"/>
      <c r="AA22" s="5" t="s">
        <v>5</v>
      </c>
      <c r="AB22" s="5">
        <v>30001</v>
      </c>
      <c r="AC22" s="5">
        <v>35000</v>
      </c>
      <c r="AD22" s="5">
        <v>1200</v>
      </c>
    </row>
    <row r="23" spans="1:30" ht="24.6" customHeight="1" x14ac:dyDescent="0.25">
      <c r="A23" s="57"/>
      <c r="B23" s="57"/>
      <c r="C23" s="57"/>
      <c r="D23" s="57"/>
      <c r="E23" s="57"/>
      <c r="F23" s="30"/>
      <c r="G23" s="103"/>
      <c r="H23" s="103"/>
      <c r="I23" s="1"/>
      <c r="J23" s="30"/>
      <c r="K23" s="103"/>
      <c r="M23" s="10"/>
      <c r="S23" s="10">
        <f t="shared" si="0"/>
        <v>850</v>
      </c>
      <c r="T23" s="1">
        <f t="shared" si="1"/>
        <v>850</v>
      </c>
      <c r="U23" s="167">
        <f t="shared" si="2"/>
        <v>850</v>
      </c>
      <c r="V23" s="157">
        <f t="shared" si="3"/>
        <v>650</v>
      </c>
      <c r="AA23" s="2" t="s">
        <v>5</v>
      </c>
      <c r="AB23" s="2">
        <v>35001</v>
      </c>
      <c r="AC23" s="2">
        <v>42000</v>
      </c>
      <c r="AD23" s="2">
        <v>1300</v>
      </c>
    </row>
    <row r="24" spans="1:30" ht="24.6" customHeight="1" x14ac:dyDescent="0.25">
      <c r="A24" s="57"/>
      <c r="B24" s="57"/>
      <c r="C24" s="57"/>
      <c r="D24" s="57"/>
      <c r="E24" s="57"/>
      <c r="F24" s="30"/>
      <c r="G24" s="103"/>
      <c r="H24" s="103"/>
      <c r="I24" s="1"/>
      <c r="J24" s="30"/>
      <c r="K24" s="103"/>
      <c r="M24" s="10"/>
      <c r="S24" s="10">
        <f t="shared" si="0"/>
        <v>850</v>
      </c>
      <c r="T24" s="1">
        <f t="shared" si="1"/>
        <v>850</v>
      </c>
      <c r="U24" s="167">
        <f t="shared" si="2"/>
        <v>850</v>
      </c>
      <c r="V24" s="157">
        <f t="shared" si="3"/>
        <v>650</v>
      </c>
      <c r="AA24" s="2" t="s">
        <v>5</v>
      </c>
      <c r="AB24" s="2">
        <v>42001</v>
      </c>
      <c r="AC24" s="2">
        <v>50000</v>
      </c>
      <c r="AD24" s="2">
        <v>1500</v>
      </c>
    </row>
    <row r="25" spans="1:30" ht="24.6" customHeight="1" x14ac:dyDescent="0.25">
      <c r="A25" s="57"/>
      <c r="B25" s="57"/>
      <c r="C25" s="57"/>
      <c r="D25" s="57"/>
      <c r="E25" s="57"/>
      <c r="F25" s="30"/>
      <c r="G25" s="103"/>
      <c r="H25" s="103"/>
      <c r="I25" s="1"/>
      <c r="J25" s="30"/>
      <c r="K25" s="103"/>
      <c r="M25" s="10"/>
      <c r="S25" s="10">
        <f t="shared" si="0"/>
        <v>850</v>
      </c>
      <c r="T25" s="1">
        <f t="shared" si="1"/>
        <v>850</v>
      </c>
      <c r="U25" s="167">
        <f t="shared" si="2"/>
        <v>850</v>
      </c>
      <c r="V25" s="157">
        <f t="shared" si="3"/>
        <v>650</v>
      </c>
      <c r="AA25" s="2" t="s">
        <v>6</v>
      </c>
      <c r="AB25" s="2">
        <v>50001</v>
      </c>
      <c r="AD25" s="2">
        <v>1700</v>
      </c>
    </row>
    <row r="26" spans="1:30" ht="24.6" customHeight="1" x14ac:dyDescent="0.25">
      <c r="A26" s="57"/>
      <c r="B26" s="57"/>
      <c r="C26" s="57"/>
      <c r="D26" s="57"/>
      <c r="E26" s="57"/>
      <c r="F26" s="30"/>
      <c r="G26" s="103"/>
      <c r="H26" s="103"/>
      <c r="I26" s="1"/>
      <c r="J26" s="30"/>
      <c r="K26" s="103"/>
      <c r="M26" s="10"/>
      <c r="S26" s="10">
        <f t="shared" si="0"/>
        <v>850</v>
      </c>
      <c r="T26" s="1">
        <f t="shared" si="1"/>
        <v>850</v>
      </c>
      <c r="U26" s="167">
        <f t="shared" si="2"/>
        <v>850</v>
      </c>
      <c r="V26" s="157">
        <f t="shared" si="3"/>
        <v>650</v>
      </c>
    </row>
    <row r="27" spans="1:30" ht="24.6" customHeight="1" x14ac:dyDescent="0.25">
      <c r="A27" s="57"/>
      <c r="B27" s="57"/>
      <c r="C27" s="57"/>
      <c r="D27" s="57"/>
      <c r="E27" s="57"/>
      <c r="F27" s="30"/>
      <c r="G27" s="103"/>
      <c r="H27" s="103"/>
      <c r="I27" s="1"/>
      <c r="J27" s="30"/>
      <c r="K27" s="103"/>
      <c r="M27" s="10"/>
      <c r="S27" s="10">
        <f t="shared" si="0"/>
        <v>850</v>
      </c>
      <c r="T27" s="1">
        <f t="shared" si="1"/>
        <v>850</v>
      </c>
      <c r="U27" s="167">
        <f t="shared" si="2"/>
        <v>850</v>
      </c>
      <c r="V27" s="157">
        <f t="shared" si="3"/>
        <v>650</v>
      </c>
    </row>
    <row r="28" spans="1:30" ht="24.6" customHeight="1" x14ac:dyDescent="0.25">
      <c r="A28" s="57"/>
      <c r="B28" s="57"/>
      <c r="C28" s="57"/>
      <c r="D28" s="57"/>
      <c r="E28" s="57"/>
      <c r="F28" s="30"/>
      <c r="G28" s="103"/>
      <c r="H28" s="103"/>
      <c r="I28" s="1"/>
      <c r="J28" s="30"/>
      <c r="K28" s="103"/>
      <c r="M28" s="10"/>
      <c r="S28" s="10">
        <f t="shared" si="0"/>
        <v>850</v>
      </c>
      <c r="T28" s="1">
        <f t="shared" si="1"/>
        <v>850</v>
      </c>
      <c r="U28" s="167">
        <f t="shared" si="2"/>
        <v>850</v>
      </c>
      <c r="V28" s="157">
        <f t="shared" si="3"/>
        <v>650</v>
      </c>
    </row>
    <row r="29" spans="1:30" ht="24.6" customHeight="1" x14ac:dyDescent="0.25">
      <c r="A29" s="57"/>
      <c r="B29" s="57"/>
      <c r="C29" s="57"/>
      <c r="D29" s="56"/>
      <c r="E29" s="56"/>
      <c r="F29" s="103"/>
      <c r="G29" s="103"/>
      <c r="H29" s="103"/>
      <c r="I29" s="59"/>
      <c r="J29" s="103"/>
      <c r="K29" s="103"/>
      <c r="L29" s="103"/>
      <c r="M29" s="10"/>
      <c r="N29" s="103"/>
      <c r="O29" s="103"/>
      <c r="P29" s="103"/>
      <c r="Q29" s="103"/>
      <c r="R29" s="7"/>
      <c r="S29" s="10">
        <f t="shared" si="0"/>
        <v>850</v>
      </c>
      <c r="T29" s="1">
        <f t="shared" si="1"/>
        <v>850</v>
      </c>
      <c r="U29" s="167">
        <f t="shared" si="2"/>
        <v>850</v>
      </c>
      <c r="V29" s="157">
        <f t="shared" si="3"/>
        <v>650</v>
      </c>
    </row>
    <row r="30" spans="1:30" ht="24.6" customHeight="1" x14ac:dyDescent="0.25">
      <c r="A30" s="57"/>
      <c r="B30" s="57"/>
      <c r="C30" s="57"/>
      <c r="D30" s="57"/>
      <c r="E30" s="57"/>
      <c r="F30" s="30"/>
      <c r="G30" s="103"/>
      <c r="H30" s="103"/>
      <c r="I30" s="1"/>
      <c r="J30" s="30"/>
      <c r="K30" s="103"/>
      <c r="M30" s="10"/>
      <c r="S30" s="10">
        <f t="shared" si="0"/>
        <v>850</v>
      </c>
      <c r="T30" s="1">
        <f t="shared" si="1"/>
        <v>850</v>
      </c>
      <c r="U30" s="167">
        <f t="shared" si="2"/>
        <v>850</v>
      </c>
      <c r="V30" s="157">
        <f t="shared" si="3"/>
        <v>650</v>
      </c>
    </row>
    <row r="31" spans="1:30" ht="24.6" customHeight="1" x14ac:dyDescent="0.25">
      <c r="A31" s="57"/>
      <c r="B31" s="57"/>
      <c r="C31" s="57"/>
      <c r="D31" s="57"/>
      <c r="E31" s="57"/>
      <c r="F31" s="30"/>
      <c r="G31" s="103"/>
      <c r="H31" s="103"/>
      <c r="I31" s="1"/>
      <c r="J31" s="30"/>
      <c r="K31" s="103"/>
      <c r="M31" s="10"/>
      <c r="S31" s="10">
        <f t="shared" si="0"/>
        <v>850</v>
      </c>
      <c r="T31" s="1">
        <f t="shared" si="1"/>
        <v>850</v>
      </c>
      <c r="U31" s="167">
        <f t="shared" si="2"/>
        <v>850</v>
      </c>
      <c r="V31" s="157">
        <f t="shared" si="3"/>
        <v>650</v>
      </c>
    </row>
    <row r="32" spans="1:30" ht="24.6" customHeight="1" x14ac:dyDescent="0.25">
      <c r="A32" s="57"/>
      <c r="B32" s="57"/>
      <c r="C32" s="57"/>
      <c r="D32" s="57"/>
      <c r="E32" s="57"/>
      <c r="F32" s="30"/>
      <c r="G32" s="103"/>
      <c r="H32" s="103"/>
      <c r="I32" s="1"/>
      <c r="J32" s="30"/>
      <c r="K32" s="103"/>
      <c r="M32" s="10"/>
      <c r="S32" s="10">
        <f t="shared" si="0"/>
        <v>850</v>
      </c>
      <c r="T32" s="1">
        <f t="shared" si="1"/>
        <v>850</v>
      </c>
      <c r="U32" s="167">
        <f t="shared" si="2"/>
        <v>850</v>
      </c>
      <c r="V32" s="157">
        <f t="shared" si="3"/>
        <v>650</v>
      </c>
    </row>
    <row r="33" spans="1:22" ht="24.6" customHeight="1" x14ac:dyDescent="0.25">
      <c r="A33" s="56"/>
      <c r="B33" s="56"/>
      <c r="C33" s="56"/>
      <c r="D33" s="56"/>
      <c r="E33" s="56"/>
      <c r="F33" s="103"/>
      <c r="G33" s="103"/>
      <c r="H33" s="103"/>
      <c r="I33" s="10"/>
      <c r="J33" s="103"/>
      <c r="K33" s="103"/>
      <c r="L33" s="10"/>
      <c r="M33" s="10"/>
      <c r="N33" s="10"/>
      <c r="O33" s="10"/>
      <c r="P33" s="10"/>
      <c r="S33" s="10">
        <f t="shared" si="0"/>
        <v>850</v>
      </c>
      <c r="T33" s="1">
        <f t="shared" si="1"/>
        <v>850</v>
      </c>
      <c r="U33" s="167">
        <f t="shared" si="2"/>
        <v>850</v>
      </c>
      <c r="V33" s="157">
        <f t="shared" si="3"/>
        <v>650</v>
      </c>
    </row>
    <row r="34" spans="1:22" ht="24.6" customHeight="1" x14ac:dyDescent="0.25">
      <c r="A34" s="57"/>
      <c r="B34" s="57"/>
      <c r="C34" s="57"/>
      <c r="D34" s="57"/>
      <c r="E34" s="57"/>
      <c r="F34" s="30"/>
      <c r="G34" s="103"/>
      <c r="H34" s="103"/>
      <c r="I34" s="1"/>
      <c r="J34" s="30"/>
      <c r="K34" s="103"/>
      <c r="M34" s="10"/>
      <c r="S34" s="10">
        <f t="shared" si="0"/>
        <v>850</v>
      </c>
      <c r="T34" s="1">
        <f t="shared" si="1"/>
        <v>850</v>
      </c>
      <c r="U34" s="167">
        <f t="shared" si="2"/>
        <v>850</v>
      </c>
      <c r="V34" s="157">
        <f t="shared" si="3"/>
        <v>650</v>
      </c>
    </row>
    <row r="35" spans="1:22" ht="24.6" customHeight="1" x14ac:dyDescent="0.25">
      <c r="A35" s="57"/>
      <c r="B35" s="57"/>
      <c r="C35" s="57"/>
      <c r="D35" s="57"/>
      <c r="E35" s="57"/>
      <c r="F35" s="30"/>
      <c r="G35" s="103"/>
      <c r="H35" s="103"/>
      <c r="I35" s="1"/>
      <c r="J35" s="30"/>
      <c r="K35" s="103"/>
      <c r="M35" s="10"/>
      <c r="S35" s="10">
        <f t="shared" ref="S35:S66" si="4">IF(OR(H35="2 ANNUALITA'",AND(F35=1,G35="TEMPO PARZIALE")),V35,IF(OR(H35="2 ANNUALITA'",AND(F35=2,J35&gt;=10,G35="TEMPO PARZIALE")),V35,IF(OR(H35="2 ANNUALITA'",AND(F35=3,G35="TEMPO PARZIALE",J35&gt;=25)),V35,T35)))</f>
        <v>850</v>
      </c>
      <c r="T35" s="1">
        <f t="shared" si="1"/>
        <v>850</v>
      </c>
      <c r="U35" s="167">
        <f t="shared" si="2"/>
        <v>850</v>
      </c>
      <c r="V35" s="157">
        <f t="shared" si="3"/>
        <v>650</v>
      </c>
    </row>
    <row r="36" spans="1:22" ht="24.6" customHeight="1" x14ac:dyDescent="0.25">
      <c r="A36" s="57"/>
      <c r="B36" s="57"/>
      <c r="C36" s="57"/>
      <c r="D36" s="56"/>
      <c r="E36" s="56"/>
      <c r="F36" s="103"/>
      <c r="G36" s="103"/>
      <c r="H36" s="103"/>
      <c r="I36" s="59"/>
      <c r="J36" s="103"/>
      <c r="K36" s="103"/>
      <c r="L36" s="103"/>
      <c r="M36" s="10"/>
      <c r="N36" s="103"/>
      <c r="O36" s="103"/>
      <c r="P36" s="103"/>
      <c r="Q36" s="103"/>
      <c r="R36" s="7"/>
      <c r="S36" s="10">
        <f t="shared" si="4"/>
        <v>850</v>
      </c>
      <c r="T36" s="1">
        <f t="shared" si="1"/>
        <v>850</v>
      </c>
      <c r="U36" s="167">
        <f t="shared" si="2"/>
        <v>850</v>
      </c>
      <c r="V36" s="157">
        <f t="shared" si="3"/>
        <v>650</v>
      </c>
    </row>
    <row r="37" spans="1:22" ht="24.6" customHeight="1" x14ac:dyDescent="0.25">
      <c r="A37" s="57"/>
      <c r="B37" s="57"/>
      <c r="C37" s="57"/>
      <c r="D37" s="57"/>
      <c r="E37" s="57"/>
      <c r="F37" s="30"/>
      <c r="G37" s="103"/>
      <c r="H37" s="103"/>
      <c r="I37" s="1"/>
      <c r="J37" s="30"/>
      <c r="K37" s="103"/>
      <c r="M37" s="10"/>
      <c r="S37" s="10">
        <f t="shared" si="4"/>
        <v>850</v>
      </c>
      <c r="T37" s="1">
        <f t="shared" si="1"/>
        <v>850</v>
      </c>
      <c r="U37" s="167">
        <f t="shared" si="2"/>
        <v>850</v>
      </c>
      <c r="V37" s="157">
        <f t="shared" si="3"/>
        <v>650</v>
      </c>
    </row>
    <row r="38" spans="1:22" ht="24.6" customHeight="1" x14ac:dyDescent="0.25">
      <c r="A38" s="56"/>
      <c r="B38" s="56"/>
      <c r="C38" s="56"/>
      <c r="D38" s="56"/>
      <c r="E38" s="56"/>
      <c r="F38" s="103"/>
      <c r="G38" s="103"/>
      <c r="H38" s="103"/>
      <c r="I38" s="10"/>
      <c r="J38" s="103"/>
      <c r="K38" s="103"/>
      <c r="L38" s="10"/>
      <c r="M38" s="10"/>
      <c r="N38" s="10"/>
      <c r="O38" s="10"/>
      <c r="P38" s="10"/>
      <c r="S38" s="10">
        <f t="shared" si="4"/>
        <v>850</v>
      </c>
      <c r="T38" s="1">
        <f t="shared" si="1"/>
        <v>850</v>
      </c>
      <c r="U38" s="167">
        <f t="shared" si="2"/>
        <v>850</v>
      </c>
      <c r="V38" s="157">
        <f t="shared" si="3"/>
        <v>650</v>
      </c>
    </row>
    <row r="39" spans="1:22" ht="24.6" customHeight="1" x14ac:dyDescent="0.25">
      <c r="A39" s="57"/>
      <c r="B39" s="57"/>
      <c r="C39" s="57"/>
      <c r="D39" s="57"/>
      <c r="E39" s="57"/>
      <c r="F39" s="30"/>
      <c r="G39" s="103"/>
      <c r="H39" s="103"/>
      <c r="I39" s="1"/>
      <c r="J39" s="30"/>
      <c r="K39" s="103"/>
      <c r="M39" s="10"/>
      <c r="S39" s="10">
        <f t="shared" si="4"/>
        <v>850</v>
      </c>
      <c r="T39" s="1">
        <f t="shared" si="1"/>
        <v>850</v>
      </c>
      <c r="U39" s="167">
        <f t="shared" si="2"/>
        <v>850</v>
      </c>
      <c r="V39" s="157">
        <f t="shared" si="3"/>
        <v>650</v>
      </c>
    </row>
    <row r="40" spans="1:22" ht="24.6" customHeight="1" x14ac:dyDescent="0.25">
      <c r="A40" s="57"/>
      <c r="B40" s="57"/>
      <c r="C40" s="57"/>
      <c r="D40" s="57"/>
      <c r="E40" s="57"/>
      <c r="F40" s="30"/>
      <c r="G40" s="103"/>
      <c r="H40" s="103"/>
      <c r="I40" s="1"/>
      <c r="J40" s="30"/>
      <c r="K40" s="103"/>
      <c r="M40" s="10"/>
      <c r="S40" s="10">
        <f t="shared" si="4"/>
        <v>850</v>
      </c>
      <c r="T40" s="1">
        <f t="shared" si="1"/>
        <v>850</v>
      </c>
      <c r="U40" s="167">
        <f t="shared" si="2"/>
        <v>850</v>
      </c>
      <c r="V40" s="157">
        <f t="shared" si="3"/>
        <v>650</v>
      </c>
    </row>
    <row r="41" spans="1:22" ht="24.6" customHeight="1" x14ac:dyDescent="0.25">
      <c r="A41" s="57"/>
      <c r="B41" s="57"/>
      <c r="C41" s="57"/>
      <c r="D41" s="57"/>
      <c r="E41" s="57"/>
      <c r="F41" s="30"/>
      <c r="G41" s="103"/>
      <c r="H41" s="103"/>
      <c r="I41" s="1"/>
      <c r="J41" s="30"/>
      <c r="K41" s="103"/>
      <c r="M41" s="10"/>
      <c r="S41" s="10">
        <f t="shared" si="4"/>
        <v>850</v>
      </c>
      <c r="T41" s="1">
        <f t="shared" si="1"/>
        <v>850</v>
      </c>
      <c r="U41" s="167">
        <f t="shared" si="2"/>
        <v>850</v>
      </c>
      <c r="V41" s="157">
        <f t="shared" si="3"/>
        <v>650</v>
      </c>
    </row>
    <row r="42" spans="1:22" ht="24.6" customHeight="1" x14ac:dyDescent="0.25">
      <c r="A42" s="57"/>
      <c r="B42" s="57"/>
      <c r="C42" s="57"/>
      <c r="D42" s="57"/>
      <c r="E42" s="57"/>
      <c r="F42" s="30"/>
      <c r="G42" s="103"/>
      <c r="H42" s="103"/>
      <c r="I42" s="1"/>
      <c r="J42" s="30"/>
      <c r="K42" s="103"/>
      <c r="M42" s="10"/>
      <c r="S42" s="10">
        <f t="shared" si="4"/>
        <v>850</v>
      </c>
      <c r="T42" s="1">
        <f t="shared" si="1"/>
        <v>850</v>
      </c>
      <c r="U42" s="167">
        <f t="shared" si="2"/>
        <v>850</v>
      </c>
      <c r="V42" s="157">
        <f t="shared" si="3"/>
        <v>650</v>
      </c>
    </row>
    <row r="43" spans="1:22" ht="24.6" customHeight="1" x14ac:dyDescent="0.25">
      <c r="A43" s="57"/>
      <c r="B43" s="57"/>
      <c r="C43" s="57"/>
      <c r="D43" s="57"/>
      <c r="E43" s="57"/>
      <c r="F43" s="30"/>
      <c r="G43" s="103"/>
      <c r="H43" s="103"/>
      <c r="I43" s="1"/>
      <c r="J43" s="30"/>
      <c r="K43" s="103"/>
      <c r="M43" s="10"/>
      <c r="S43" s="10">
        <f t="shared" si="4"/>
        <v>850</v>
      </c>
      <c r="T43" s="1">
        <f t="shared" si="1"/>
        <v>850</v>
      </c>
      <c r="U43" s="167">
        <f t="shared" si="2"/>
        <v>850</v>
      </c>
      <c r="V43" s="157">
        <f t="shared" si="3"/>
        <v>650</v>
      </c>
    </row>
    <row r="44" spans="1:22" ht="24.6" customHeight="1" x14ac:dyDescent="0.25">
      <c r="A44" s="57"/>
      <c r="B44" s="57"/>
      <c r="C44" s="57"/>
      <c r="D44" s="57"/>
      <c r="E44" s="57"/>
      <c r="F44" s="30"/>
      <c r="G44" s="103"/>
      <c r="H44" s="103"/>
      <c r="I44" s="1"/>
      <c r="J44" s="30"/>
      <c r="K44" s="103"/>
      <c r="M44" s="10"/>
      <c r="S44" s="10">
        <f t="shared" si="4"/>
        <v>850</v>
      </c>
      <c r="T44" s="1">
        <f t="shared" si="1"/>
        <v>850</v>
      </c>
      <c r="U44" s="167">
        <f t="shared" si="2"/>
        <v>850</v>
      </c>
      <c r="V44" s="157">
        <f t="shared" si="3"/>
        <v>650</v>
      </c>
    </row>
    <row r="45" spans="1:22" ht="24.6" customHeight="1" x14ac:dyDescent="0.25">
      <c r="A45" s="57"/>
      <c r="B45" s="57"/>
      <c r="C45" s="57"/>
      <c r="D45" s="57"/>
      <c r="E45" s="57"/>
      <c r="F45" s="30"/>
      <c r="G45" s="103"/>
      <c r="H45" s="103"/>
      <c r="I45" s="1"/>
      <c r="J45" s="30"/>
      <c r="K45" s="103"/>
      <c r="M45" s="10"/>
      <c r="S45" s="10">
        <f t="shared" si="4"/>
        <v>850</v>
      </c>
      <c r="T45" s="1">
        <f t="shared" si="1"/>
        <v>850</v>
      </c>
      <c r="U45" s="167">
        <f t="shared" si="2"/>
        <v>850</v>
      </c>
      <c r="V45" s="157">
        <f t="shared" si="3"/>
        <v>650</v>
      </c>
    </row>
    <row r="46" spans="1:22" ht="24.6" customHeight="1" x14ac:dyDescent="0.25">
      <c r="A46" s="57"/>
      <c r="B46" s="57"/>
      <c r="C46" s="57"/>
      <c r="D46" s="57"/>
      <c r="E46" s="57"/>
      <c r="F46" s="30"/>
      <c r="G46" s="103"/>
      <c r="H46" s="103"/>
      <c r="I46" s="1"/>
      <c r="J46" s="30"/>
      <c r="K46" s="103"/>
      <c r="M46" s="10"/>
      <c r="S46" s="10">
        <f t="shared" si="4"/>
        <v>850</v>
      </c>
      <c r="T46" s="1">
        <f t="shared" si="1"/>
        <v>850</v>
      </c>
      <c r="U46" s="167">
        <f t="shared" si="2"/>
        <v>850</v>
      </c>
      <c r="V46" s="157">
        <f t="shared" si="3"/>
        <v>650</v>
      </c>
    </row>
    <row r="47" spans="1:22" ht="24.6" customHeight="1" x14ac:dyDescent="0.25">
      <c r="A47" s="57"/>
      <c r="B47" s="57"/>
      <c r="C47" s="57"/>
      <c r="D47" s="57"/>
      <c r="E47" s="57"/>
      <c r="F47" s="30"/>
      <c r="G47" s="103"/>
      <c r="H47" s="103"/>
      <c r="I47" s="1"/>
      <c r="J47" s="30"/>
      <c r="K47" s="103"/>
      <c r="M47" s="10"/>
      <c r="S47" s="10">
        <f t="shared" si="4"/>
        <v>850</v>
      </c>
      <c r="T47" s="1">
        <f t="shared" si="1"/>
        <v>850</v>
      </c>
      <c r="U47" s="167">
        <f t="shared" si="2"/>
        <v>850</v>
      </c>
      <c r="V47" s="157">
        <f t="shared" si="3"/>
        <v>650</v>
      </c>
    </row>
    <row r="48" spans="1:22" ht="24.6" customHeight="1" x14ac:dyDescent="0.25">
      <c r="A48" s="57"/>
      <c r="B48" s="57"/>
      <c r="C48" s="57"/>
      <c r="D48" s="57"/>
      <c r="E48" s="57"/>
      <c r="F48" s="30"/>
      <c r="G48" s="103"/>
      <c r="H48" s="103"/>
      <c r="I48" s="1"/>
      <c r="J48" s="30"/>
      <c r="K48" s="103"/>
      <c r="M48" s="10"/>
      <c r="S48" s="10">
        <f t="shared" si="4"/>
        <v>850</v>
      </c>
      <c r="T48" s="1">
        <f t="shared" si="1"/>
        <v>850</v>
      </c>
      <c r="U48" s="167">
        <f t="shared" si="2"/>
        <v>850</v>
      </c>
      <c r="V48" s="157">
        <f t="shared" si="3"/>
        <v>650</v>
      </c>
    </row>
    <row r="49" spans="1:25" ht="24.6" customHeight="1" x14ac:dyDescent="0.25">
      <c r="A49" s="57"/>
      <c r="B49" s="57"/>
      <c r="C49" s="57"/>
      <c r="D49" s="57"/>
      <c r="E49" s="57"/>
      <c r="F49" s="30"/>
      <c r="G49" s="103"/>
      <c r="H49" s="103"/>
      <c r="I49" s="1"/>
      <c r="J49" s="30"/>
      <c r="K49" s="103"/>
      <c r="M49" s="10"/>
      <c r="S49" s="10">
        <f t="shared" si="4"/>
        <v>850</v>
      </c>
      <c r="T49" s="1">
        <f t="shared" si="1"/>
        <v>850</v>
      </c>
      <c r="U49" s="167">
        <f t="shared" si="2"/>
        <v>850</v>
      </c>
      <c r="V49" s="157">
        <f t="shared" si="3"/>
        <v>650</v>
      </c>
    </row>
    <row r="50" spans="1:25" s="5" customFormat="1" ht="24.6" customHeight="1" x14ac:dyDescent="0.25">
      <c r="A50" s="56"/>
      <c r="B50" s="56"/>
      <c r="C50" s="56"/>
      <c r="D50" s="56"/>
      <c r="E50" s="56"/>
      <c r="F50" s="103"/>
      <c r="G50" s="103"/>
      <c r="H50" s="103"/>
      <c r="I50" s="10"/>
      <c r="J50" s="103"/>
      <c r="K50" s="103"/>
      <c r="L50" s="10"/>
      <c r="M50" s="10"/>
      <c r="N50" s="10"/>
      <c r="O50" s="10"/>
      <c r="P50" s="10"/>
      <c r="Q50" s="10"/>
      <c r="R50" s="10"/>
      <c r="S50" s="10">
        <f t="shared" si="4"/>
        <v>850</v>
      </c>
      <c r="T50" s="10">
        <f t="shared" si="1"/>
        <v>850</v>
      </c>
      <c r="U50" s="167">
        <f t="shared" si="2"/>
        <v>850</v>
      </c>
      <c r="V50" s="157">
        <f t="shared" si="3"/>
        <v>650</v>
      </c>
      <c r="W50" s="3"/>
      <c r="X50" s="3"/>
      <c r="Y50" s="3"/>
    </row>
    <row r="51" spans="1:25" ht="24.6" customHeight="1" x14ac:dyDescent="0.25">
      <c r="A51" s="57"/>
      <c r="B51" s="57"/>
      <c r="C51" s="57"/>
      <c r="D51" s="57"/>
      <c r="E51" s="57"/>
      <c r="F51" s="103"/>
      <c r="G51" s="103"/>
      <c r="H51" s="103"/>
      <c r="I51" s="1"/>
      <c r="J51" s="30"/>
      <c r="K51" s="103"/>
      <c r="M51" s="10"/>
      <c r="S51" s="10">
        <f t="shared" si="4"/>
        <v>850</v>
      </c>
      <c r="T51" s="1">
        <f t="shared" si="1"/>
        <v>850</v>
      </c>
      <c r="U51" s="167">
        <f t="shared" si="2"/>
        <v>850</v>
      </c>
      <c r="V51" s="157">
        <f t="shared" si="3"/>
        <v>650</v>
      </c>
    </row>
    <row r="52" spans="1:25" ht="24.6" customHeight="1" x14ac:dyDescent="0.25">
      <c r="A52" s="57"/>
      <c r="B52" s="57"/>
      <c r="C52" s="57"/>
      <c r="D52" s="57"/>
      <c r="E52" s="57"/>
      <c r="F52" s="30"/>
      <c r="G52" s="103"/>
      <c r="H52" s="103"/>
      <c r="I52" s="1"/>
      <c r="J52" s="30"/>
      <c r="K52" s="103"/>
      <c r="M52" s="10"/>
      <c r="S52" s="10">
        <f t="shared" si="4"/>
        <v>850</v>
      </c>
      <c r="T52" s="1">
        <f t="shared" si="1"/>
        <v>850</v>
      </c>
      <c r="U52" s="167">
        <f t="shared" si="2"/>
        <v>850</v>
      </c>
      <c r="V52" s="157">
        <f t="shared" si="3"/>
        <v>650</v>
      </c>
    </row>
    <row r="53" spans="1:25" ht="24.6" customHeight="1" x14ac:dyDescent="0.25">
      <c r="A53" s="57"/>
      <c r="B53" s="57"/>
      <c r="C53" s="57"/>
      <c r="D53" s="57"/>
      <c r="E53" s="57"/>
      <c r="F53" s="30"/>
      <c r="G53" s="103"/>
      <c r="H53" s="103"/>
      <c r="I53" s="1"/>
      <c r="J53" s="30"/>
      <c r="K53" s="103"/>
      <c r="M53" s="10"/>
      <c r="S53" s="10">
        <f t="shared" si="4"/>
        <v>850</v>
      </c>
      <c r="T53" s="1">
        <f t="shared" si="1"/>
        <v>850</v>
      </c>
      <c r="U53" s="167">
        <f t="shared" si="2"/>
        <v>850</v>
      </c>
      <c r="V53" s="157">
        <f t="shared" si="3"/>
        <v>650</v>
      </c>
    </row>
    <row r="54" spans="1:25" ht="24.6" customHeight="1" x14ac:dyDescent="0.25">
      <c r="A54" s="57"/>
      <c r="B54" s="57"/>
      <c r="C54" s="57"/>
      <c r="D54" s="57"/>
      <c r="E54" s="57"/>
      <c r="F54" s="30"/>
      <c r="G54" s="103"/>
      <c r="H54" s="103"/>
      <c r="I54" s="1"/>
      <c r="J54" s="30"/>
      <c r="K54" s="103"/>
      <c r="M54" s="10"/>
      <c r="S54" s="10">
        <f t="shared" si="4"/>
        <v>850</v>
      </c>
      <c r="T54" s="1">
        <f t="shared" si="1"/>
        <v>850</v>
      </c>
      <c r="U54" s="167">
        <f t="shared" si="2"/>
        <v>850</v>
      </c>
      <c r="V54" s="157">
        <f t="shared" si="3"/>
        <v>650</v>
      </c>
    </row>
    <row r="55" spans="1:25" ht="24.6" customHeight="1" x14ac:dyDescent="0.25">
      <c r="A55" s="57"/>
      <c r="B55" s="57"/>
      <c r="C55" s="57"/>
      <c r="D55" s="57"/>
      <c r="E55" s="57"/>
      <c r="F55" s="30"/>
      <c r="G55" s="103"/>
      <c r="H55" s="103"/>
      <c r="I55" s="1"/>
      <c r="J55" s="30"/>
      <c r="K55" s="103"/>
      <c r="M55" s="10"/>
      <c r="S55" s="10">
        <f t="shared" si="4"/>
        <v>850</v>
      </c>
      <c r="T55" s="1">
        <f t="shared" si="1"/>
        <v>850</v>
      </c>
      <c r="U55" s="167">
        <f t="shared" si="2"/>
        <v>850</v>
      </c>
      <c r="V55" s="157">
        <f t="shared" si="3"/>
        <v>650</v>
      </c>
    </row>
    <row r="56" spans="1:25" ht="24.6" customHeight="1" x14ac:dyDescent="0.25">
      <c r="A56" s="57"/>
      <c r="B56" s="57"/>
      <c r="C56" s="57"/>
      <c r="D56" s="57"/>
      <c r="E56" s="57"/>
      <c r="F56" s="30"/>
      <c r="G56" s="103"/>
      <c r="H56" s="103"/>
      <c r="I56" s="1"/>
      <c r="J56" s="30"/>
      <c r="K56" s="103"/>
      <c r="M56" s="10"/>
      <c r="S56" s="10">
        <f t="shared" si="4"/>
        <v>850</v>
      </c>
      <c r="T56" s="1">
        <f t="shared" si="1"/>
        <v>850</v>
      </c>
      <c r="U56" s="167">
        <f t="shared" si="2"/>
        <v>850</v>
      </c>
      <c r="V56" s="157">
        <f t="shared" si="3"/>
        <v>650</v>
      </c>
    </row>
    <row r="57" spans="1:25" ht="24.6" customHeight="1" x14ac:dyDescent="0.25">
      <c r="A57" s="57"/>
      <c r="B57" s="57"/>
      <c r="C57" s="57"/>
      <c r="D57" s="57"/>
      <c r="E57" s="57"/>
      <c r="F57" s="30"/>
      <c r="G57" s="103"/>
      <c r="H57" s="103"/>
      <c r="I57" s="1"/>
      <c r="J57" s="30"/>
      <c r="K57" s="103"/>
      <c r="M57" s="10"/>
      <c r="S57" s="10">
        <f t="shared" si="4"/>
        <v>850</v>
      </c>
      <c r="T57" s="1">
        <f t="shared" si="1"/>
        <v>850</v>
      </c>
      <c r="U57" s="167">
        <f t="shared" si="2"/>
        <v>850</v>
      </c>
      <c r="V57" s="157">
        <f t="shared" si="3"/>
        <v>650</v>
      </c>
    </row>
    <row r="58" spans="1:25" ht="24.6" customHeight="1" x14ac:dyDescent="0.25">
      <c r="A58" s="57"/>
      <c r="B58" s="57"/>
      <c r="C58" s="57"/>
      <c r="D58" s="57"/>
      <c r="E58" s="57"/>
      <c r="F58" s="30"/>
      <c r="G58" s="103"/>
      <c r="H58" s="103"/>
      <c r="I58" s="1"/>
      <c r="J58" s="30"/>
      <c r="K58" s="103"/>
      <c r="M58" s="10"/>
      <c r="S58" s="10">
        <f t="shared" si="4"/>
        <v>850</v>
      </c>
      <c r="T58" s="1">
        <f t="shared" si="1"/>
        <v>850</v>
      </c>
      <c r="U58" s="167">
        <f t="shared" si="2"/>
        <v>850</v>
      </c>
      <c r="V58" s="157">
        <f t="shared" si="3"/>
        <v>650</v>
      </c>
    </row>
    <row r="59" spans="1:25" ht="24.6" customHeight="1" x14ac:dyDescent="0.25">
      <c r="A59" s="57"/>
      <c r="B59" s="57"/>
      <c r="C59" s="57"/>
      <c r="D59" s="57"/>
      <c r="E59" s="57"/>
      <c r="F59" s="30"/>
      <c r="G59" s="103"/>
      <c r="H59" s="103"/>
      <c r="I59" s="1"/>
      <c r="J59" s="30"/>
      <c r="K59" s="103"/>
      <c r="M59" s="10"/>
      <c r="S59" s="10">
        <f t="shared" si="4"/>
        <v>850</v>
      </c>
      <c r="T59" s="1">
        <f t="shared" si="1"/>
        <v>850</v>
      </c>
      <c r="U59" s="167">
        <f t="shared" si="2"/>
        <v>850</v>
      </c>
      <c r="V59" s="157">
        <f t="shared" si="3"/>
        <v>650</v>
      </c>
    </row>
    <row r="60" spans="1:25" ht="24.6" customHeight="1" x14ac:dyDescent="0.25">
      <c r="A60" s="57"/>
      <c r="B60" s="57"/>
      <c r="C60" s="57"/>
      <c r="D60" s="57"/>
      <c r="E60" s="57"/>
      <c r="F60" s="30"/>
      <c r="G60" s="103"/>
      <c r="H60" s="103"/>
      <c r="I60" s="1"/>
      <c r="J60" s="30"/>
      <c r="K60" s="103"/>
      <c r="M60" s="10"/>
      <c r="S60" s="10">
        <f t="shared" si="4"/>
        <v>850</v>
      </c>
      <c r="T60" s="1">
        <f t="shared" si="1"/>
        <v>850</v>
      </c>
      <c r="U60" s="167">
        <f t="shared" si="2"/>
        <v>850</v>
      </c>
      <c r="V60" s="157">
        <f t="shared" si="3"/>
        <v>650</v>
      </c>
    </row>
    <row r="61" spans="1:25" ht="24.6" customHeight="1" x14ac:dyDescent="0.25">
      <c r="A61" s="57"/>
      <c r="B61" s="57"/>
      <c r="C61" s="57"/>
      <c r="D61" s="57"/>
      <c r="E61" s="57"/>
      <c r="F61" s="30"/>
      <c r="G61" s="103"/>
      <c r="H61" s="103"/>
      <c r="I61" s="1"/>
      <c r="J61" s="30"/>
      <c r="K61" s="103"/>
      <c r="M61" s="10"/>
      <c r="S61" s="10">
        <f t="shared" si="4"/>
        <v>850</v>
      </c>
      <c r="T61" s="1">
        <f t="shared" si="1"/>
        <v>850</v>
      </c>
      <c r="U61" s="167">
        <f t="shared" si="2"/>
        <v>850</v>
      </c>
      <c r="V61" s="157">
        <f t="shared" si="3"/>
        <v>650</v>
      </c>
    </row>
    <row r="62" spans="1:25" ht="24.6" customHeight="1" x14ac:dyDescent="0.25">
      <c r="A62" s="57"/>
      <c r="B62" s="57"/>
      <c r="C62" s="57"/>
      <c r="D62" s="57"/>
      <c r="E62" s="57"/>
      <c r="F62" s="30"/>
      <c r="G62" s="103"/>
      <c r="H62" s="103"/>
      <c r="I62" s="1"/>
      <c r="J62" s="30"/>
      <c r="K62" s="103"/>
      <c r="M62" s="10"/>
      <c r="S62" s="10">
        <f t="shared" si="4"/>
        <v>850</v>
      </c>
      <c r="T62" s="1">
        <f t="shared" si="1"/>
        <v>850</v>
      </c>
      <c r="U62" s="167">
        <f t="shared" si="2"/>
        <v>850</v>
      </c>
      <c r="V62" s="157">
        <f t="shared" si="3"/>
        <v>650</v>
      </c>
    </row>
    <row r="63" spans="1:25" ht="24.6" customHeight="1" x14ac:dyDescent="0.25">
      <c r="A63" s="57"/>
      <c r="B63" s="57"/>
      <c r="C63" s="57"/>
      <c r="D63" s="57"/>
      <c r="E63" s="57"/>
      <c r="F63" s="30"/>
      <c r="G63" s="103"/>
      <c r="H63" s="103"/>
      <c r="I63" s="1"/>
      <c r="J63" s="30"/>
      <c r="K63" s="103"/>
      <c r="M63" s="10"/>
      <c r="S63" s="10">
        <f t="shared" si="4"/>
        <v>850</v>
      </c>
      <c r="T63" s="1">
        <f t="shared" si="1"/>
        <v>850</v>
      </c>
      <c r="U63" s="167">
        <f t="shared" si="2"/>
        <v>850</v>
      </c>
      <c r="V63" s="157">
        <f t="shared" si="3"/>
        <v>650</v>
      </c>
    </row>
    <row r="64" spans="1:25" ht="24.6" customHeight="1" x14ac:dyDescent="0.25">
      <c r="A64" s="57"/>
      <c r="B64" s="57"/>
      <c r="C64" s="57"/>
      <c r="D64" s="57"/>
      <c r="E64" s="57"/>
      <c r="F64" s="30"/>
      <c r="G64" s="103"/>
      <c r="H64" s="103"/>
      <c r="I64" s="1"/>
      <c r="J64" s="30"/>
      <c r="K64" s="103"/>
      <c r="M64" s="10"/>
      <c r="S64" s="10">
        <f t="shared" si="4"/>
        <v>850</v>
      </c>
      <c r="T64" s="1">
        <f t="shared" si="1"/>
        <v>850</v>
      </c>
      <c r="U64" s="167">
        <f t="shared" si="2"/>
        <v>850</v>
      </c>
      <c r="V64" s="157">
        <f t="shared" si="3"/>
        <v>650</v>
      </c>
    </row>
    <row r="65" spans="1:25" ht="24.6" customHeight="1" x14ac:dyDescent="0.25">
      <c r="A65" s="57"/>
      <c r="B65" s="57"/>
      <c r="C65" s="57"/>
      <c r="D65" s="57"/>
      <c r="E65" s="57"/>
      <c r="F65" s="30"/>
      <c r="G65" s="103"/>
      <c r="H65" s="103"/>
      <c r="I65" s="1"/>
      <c r="J65" s="30"/>
      <c r="K65" s="103"/>
      <c r="M65" s="10"/>
      <c r="S65" s="10">
        <f t="shared" si="4"/>
        <v>850</v>
      </c>
      <c r="T65" s="1">
        <f t="shared" si="1"/>
        <v>850</v>
      </c>
      <c r="U65" s="167">
        <f t="shared" si="2"/>
        <v>850</v>
      </c>
      <c r="V65" s="157">
        <f t="shared" si="3"/>
        <v>650</v>
      </c>
    </row>
    <row r="66" spans="1:25" ht="24.6" customHeight="1" x14ac:dyDescent="0.25">
      <c r="A66" s="57"/>
      <c r="B66" s="57"/>
      <c r="C66" s="57"/>
      <c r="D66" s="57"/>
      <c r="E66" s="57"/>
      <c r="F66" s="30"/>
      <c r="G66" s="103"/>
      <c r="H66" s="103"/>
      <c r="I66" s="1"/>
      <c r="J66" s="30"/>
      <c r="K66" s="103"/>
      <c r="M66" s="10"/>
      <c r="S66" s="10">
        <f t="shared" si="4"/>
        <v>850</v>
      </c>
      <c r="T66" s="1">
        <f t="shared" si="1"/>
        <v>850</v>
      </c>
      <c r="U66" s="167">
        <f t="shared" si="2"/>
        <v>850</v>
      </c>
      <c r="V66" s="157">
        <f t="shared" si="3"/>
        <v>650</v>
      </c>
    </row>
    <row r="67" spans="1:25" ht="24.6" customHeight="1" x14ac:dyDescent="0.25">
      <c r="A67" s="57"/>
      <c r="B67" s="57"/>
      <c r="C67" s="57"/>
      <c r="D67" s="57"/>
      <c r="E67" s="57"/>
      <c r="F67" s="30"/>
      <c r="G67" s="103"/>
      <c r="H67" s="103"/>
      <c r="I67" s="1"/>
      <c r="J67" s="30"/>
      <c r="K67" s="103"/>
      <c r="M67" s="10"/>
      <c r="S67" s="10">
        <f t="shared" ref="S67:S98" si="5">IF(OR(H67="2 ANNUALITA'",AND(F67=1,G67="TEMPO PARZIALE")),V67,IF(OR(H67="2 ANNUALITA'",AND(F67=2,J67&gt;=10,G67="TEMPO PARZIALE")),V67,IF(OR(H67="2 ANNUALITA'",AND(F67=3,G67="TEMPO PARZIALE",J67&gt;=25)),V67,T67)))</f>
        <v>850</v>
      </c>
      <c r="T67" s="1">
        <f t="shared" si="1"/>
        <v>850</v>
      </c>
      <c r="U67" s="167">
        <f t="shared" si="2"/>
        <v>850</v>
      </c>
      <c r="V67" s="157">
        <f t="shared" si="3"/>
        <v>650</v>
      </c>
    </row>
    <row r="68" spans="1:25" ht="24.6" customHeight="1" x14ac:dyDescent="0.25">
      <c r="A68" s="57"/>
      <c r="B68" s="57"/>
      <c r="C68" s="57"/>
      <c r="D68" s="57"/>
      <c r="E68" s="57"/>
      <c r="F68" s="30"/>
      <c r="G68" s="103"/>
      <c r="H68" s="103"/>
      <c r="I68" s="115"/>
      <c r="J68" s="30"/>
      <c r="K68" s="103"/>
      <c r="M68" s="10"/>
      <c r="S68" s="10">
        <f t="shared" si="5"/>
        <v>850</v>
      </c>
      <c r="T68" s="1">
        <f t="shared" ref="T68:T88" si="6">IF(U68&lt;200,200,U68)</f>
        <v>850</v>
      </c>
      <c r="U68" s="167">
        <f t="shared" ref="U68:U131" si="7">IF(AND(I68&gt;=$AB$18,I68&lt;=$AC$18),$AD$18/2,IF(AND(I68&gt;=$AB$19,I68&lt;=$AC$19),((((I68-13000)*0.07)/2)+0.5*(((I68-13000)*0.07)/2)),IF(AND(I68&gt;=$AB$20,I68&lt;=$AC$20),$AD$20/2,IF(AND(I68&gt;=$AB$21,I68&lt;=$AC$21),$AD$21/2,IF(AND(I68&gt;=$AB$22,I68&lt;=$AC$22),$AD$22/2,IF(AND(I68&gt;=$AB$23,I68&lt;=$AC$23),$AD$23/2,IF(AND(I68&gt;=$AB$24,I68&lt;=$AC$24),$AD$24/2,IF(I68&gt;=$AB$25,$AD$25/2,IF(I68="NO ISEE",$AD$25/2,$AD$25/2)))))))))</f>
        <v>850</v>
      </c>
      <c r="V68" s="157">
        <f t="shared" ref="V68:V131" si="8">IF(AND(I68&gt;=$AB$4,I68&lt;=$AC$4),$AD$4/2,IF(AND(I68&gt;=$AB$5,I68&lt;=$AC$5),($AD$5-($AD$5*0.8))/2,IF(AND(I68&gt;=$AB$6,I68&lt;=$AC$6),($AD$6-($AD$6*0.5))/2,IF(AND(I68&gt;=$AB$7,I68&lt;=$AC$7),($AD$7-($AD$7*0.3))/2,IF(AND(I68&gt;=$AB$8,I68&lt;=$AC$8),($AD$8-($AD$8*0.3))/2,IF(AND(I68&gt;=$AB$9,I68&lt;=$AC$9),($AD$9-($AD$9*0.2))/2,IF(AND(I68&gt;=$AB$10,I68&lt;=$AC$10),($AD$10-($AD$10*0.1))/2,IF(AND(I68&gt;=$AB$11,I68&lt;=$AC$11),$AD$11/2,IF(AND(I68&gt;=$AB$12,I68&lt;=$AC$12),$AD$12/2,IF(AND(I68&gt;=$AB$13,I68&lt;=$AC$13),$AD$13/2,IF(I68&gt;=$AB$14/2,$AD$14/2,IF(I68="NO ISEE",$AD$14/2,$AD$14/2))))))))))))</f>
        <v>650</v>
      </c>
    </row>
    <row r="69" spans="1:25" ht="24.6" customHeight="1" x14ac:dyDescent="0.25">
      <c r="A69" s="57"/>
      <c r="B69" s="57"/>
      <c r="C69" s="57"/>
      <c r="D69" s="57"/>
      <c r="E69" s="57"/>
      <c r="F69" s="30"/>
      <c r="G69" s="103"/>
      <c r="H69" s="103"/>
      <c r="I69" s="1"/>
      <c r="J69" s="30"/>
      <c r="K69" s="103"/>
      <c r="M69" s="10"/>
      <c r="S69" s="10">
        <f t="shared" si="5"/>
        <v>850</v>
      </c>
      <c r="T69" s="1">
        <f t="shared" si="6"/>
        <v>850</v>
      </c>
      <c r="U69" s="167">
        <f t="shared" si="7"/>
        <v>850</v>
      </c>
      <c r="V69" s="157">
        <f t="shared" si="8"/>
        <v>650</v>
      </c>
    </row>
    <row r="70" spans="1:25" ht="24.6" customHeight="1" x14ac:dyDescent="0.25">
      <c r="A70" s="57"/>
      <c r="B70" s="57"/>
      <c r="C70" s="57"/>
      <c r="D70" s="57"/>
      <c r="E70" s="57"/>
      <c r="F70" s="30"/>
      <c r="G70" s="103"/>
      <c r="H70" s="103"/>
      <c r="I70" s="1"/>
      <c r="J70" s="30"/>
      <c r="K70" s="103"/>
      <c r="M70" s="10"/>
      <c r="S70" s="10">
        <f t="shared" si="5"/>
        <v>850</v>
      </c>
      <c r="T70" s="1">
        <f t="shared" si="6"/>
        <v>850</v>
      </c>
      <c r="U70" s="167">
        <f t="shared" si="7"/>
        <v>850</v>
      </c>
      <c r="V70" s="157">
        <f t="shared" si="8"/>
        <v>650</v>
      </c>
    </row>
    <row r="71" spans="1:25" ht="24.6" customHeight="1" x14ac:dyDescent="0.25">
      <c r="A71" s="57"/>
      <c r="B71" s="57"/>
      <c r="C71" s="57"/>
      <c r="D71" s="57"/>
      <c r="E71" s="57"/>
      <c r="F71" s="30"/>
      <c r="G71" s="103"/>
      <c r="H71" s="103"/>
      <c r="I71" s="1"/>
      <c r="J71" s="30"/>
      <c r="K71" s="103"/>
      <c r="M71" s="10"/>
      <c r="S71" s="10">
        <f t="shared" si="5"/>
        <v>850</v>
      </c>
      <c r="T71" s="1">
        <f t="shared" si="6"/>
        <v>850</v>
      </c>
      <c r="U71" s="167">
        <f t="shared" si="7"/>
        <v>850</v>
      </c>
      <c r="V71" s="157">
        <f t="shared" si="8"/>
        <v>650</v>
      </c>
    </row>
    <row r="72" spans="1:25" s="5" customFormat="1" ht="24.6" customHeight="1" x14ac:dyDescent="0.25">
      <c r="A72" s="56"/>
      <c r="B72" s="56"/>
      <c r="C72" s="56"/>
      <c r="D72" s="80"/>
      <c r="E72" s="56"/>
      <c r="F72" s="103"/>
      <c r="G72" s="103"/>
      <c r="H72" s="103"/>
      <c r="I72" s="10"/>
      <c r="J72" s="103"/>
      <c r="K72" s="103"/>
      <c r="L72" s="10"/>
      <c r="M72" s="10"/>
      <c r="N72" s="10"/>
      <c r="O72" s="10"/>
      <c r="P72" s="10"/>
      <c r="Q72" s="54"/>
      <c r="R72" s="54"/>
      <c r="S72" s="10">
        <f t="shared" si="5"/>
        <v>850</v>
      </c>
      <c r="T72" s="10">
        <f t="shared" si="6"/>
        <v>850</v>
      </c>
      <c r="U72" s="167">
        <f t="shared" si="7"/>
        <v>850</v>
      </c>
      <c r="V72" s="157">
        <f t="shared" si="8"/>
        <v>650</v>
      </c>
      <c r="W72" s="3"/>
      <c r="X72" s="3"/>
      <c r="Y72" s="3"/>
    </row>
    <row r="73" spans="1:25" ht="24.6" customHeight="1" x14ac:dyDescent="0.25">
      <c r="A73" s="57"/>
      <c r="B73" s="57"/>
      <c r="C73" s="57"/>
      <c r="D73" s="79"/>
      <c r="E73" s="57"/>
      <c r="F73" s="30"/>
      <c r="G73" s="103"/>
      <c r="H73" s="103"/>
      <c r="I73" s="1"/>
      <c r="J73" s="30"/>
      <c r="K73" s="103"/>
      <c r="M73" s="10"/>
      <c r="S73" s="10">
        <f t="shared" si="5"/>
        <v>850</v>
      </c>
      <c r="T73" s="1">
        <f t="shared" si="6"/>
        <v>850</v>
      </c>
      <c r="U73" s="167">
        <f t="shared" si="7"/>
        <v>850</v>
      </c>
      <c r="V73" s="157">
        <f t="shared" si="8"/>
        <v>650</v>
      </c>
    </row>
    <row r="74" spans="1:25" ht="24.6" customHeight="1" x14ac:dyDescent="0.25">
      <c r="A74" s="57"/>
      <c r="B74" s="57"/>
      <c r="C74" s="57"/>
      <c r="D74" s="79"/>
      <c r="E74" s="57"/>
      <c r="F74" s="30"/>
      <c r="G74" s="103"/>
      <c r="H74" s="103"/>
      <c r="I74" s="1"/>
      <c r="J74" s="30"/>
      <c r="K74" s="103"/>
      <c r="M74" s="10"/>
      <c r="S74" s="10">
        <f t="shared" si="5"/>
        <v>850</v>
      </c>
      <c r="T74" s="1">
        <f t="shared" si="6"/>
        <v>850</v>
      </c>
      <c r="U74" s="167">
        <f t="shared" si="7"/>
        <v>850</v>
      </c>
      <c r="V74" s="157">
        <f t="shared" si="8"/>
        <v>650</v>
      </c>
    </row>
    <row r="75" spans="1:25" ht="24.6" customHeight="1" x14ac:dyDescent="0.25">
      <c r="A75" s="56"/>
      <c r="B75" s="56"/>
      <c r="C75" s="56"/>
      <c r="D75" s="80"/>
      <c r="E75" s="57"/>
      <c r="F75" s="30"/>
      <c r="G75" s="103"/>
      <c r="H75" s="103"/>
      <c r="I75" s="1"/>
      <c r="J75" s="30"/>
      <c r="K75" s="103"/>
      <c r="L75" s="10"/>
      <c r="M75" s="10"/>
      <c r="N75" s="10"/>
      <c r="O75" s="10"/>
      <c r="P75" s="10"/>
      <c r="Q75" s="54"/>
      <c r="R75" s="54"/>
      <c r="S75" s="10">
        <f t="shared" si="5"/>
        <v>850</v>
      </c>
      <c r="T75" s="1">
        <f t="shared" si="6"/>
        <v>850</v>
      </c>
      <c r="U75" s="167">
        <f t="shared" si="7"/>
        <v>850</v>
      </c>
      <c r="V75" s="157">
        <f t="shared" si="8"/>
        <v>650</v>
      </c>
    </row>
    <row r="76" spans="1:25" ht="24.6" customHeight="1" x14ac:dyDescent="0.25">
      <c r="A76" s="57"/>
      <c r="B76" s="57"/>
      <c r="C76" s="57"/>
      <c r="D76" s="79"/>
      <c r="E76" s="57"/>
      <c r="F76" s="30"/>
      <c r="G76" s="103"/>
      <c r="H76" s="103"/>
      <c r="I76" s="1"/>
      <c r="J76" s="30"/>
      <c r="K76" s="103"/>
      <c r="M76" s="10"/>
      <c r="S76" s="10">
        <f t="shared" si="5"/>
        <v>850</v>
      </c>
      <c r="T76" s="1">
        <f t="shared" si="6"/>
        <v>850</v>
      </c>
      <c r="U76" s="167">
        <f t="shared" si="7"/>
        <v>850</v>
      </c>
      <c r="V76" s="157">
        <f t="shared" si="8"/>
        <v>650</v>
      </c>
    </row>
    <row r="77" spans="1:25" ht="24.6" customHeight="1" x14ac:dyDescent="0.25">
      <c r="A77" s="57"/>
      <c r="B77" s="57"/>
      <c r="C77" s="57"/>
      <c r="D77" s="79"/>
      <c r="E77" s="57"/>
      <c r="F77" s="30"/>
      <c r="G77" s="103"/>
      <c r="H77" s="103"/>
      <c r="I77" s="1"/>
      <c r="J77" s="30"/>
      <c r="K77" s="103"/>
      <c r="M77" s="10"/>
      <c r="S77" s="10">
        <f t="shared" si="5"/>
        <v>850</v>
      </c>
      <c r="T77" s="1">
        <f t="shared" si="6"/>
        <v>850</v>
      </c>
      <c r="U77" s="167">
        <f t="shared" si="7"/>
        <v>850</v>
      </c>
      <c r="V77" s="157">
        <f t="shared" si="8"/>
        <v>650</v>
      </c>
    </row>
    <row r="78" spans="1:25" ht="24.6" customHeight="1" x14ac:dyDescent="0.25">
      <c r="A78" s="57"/>
      <c r="B78" s="57"/>
      <c r="C78" s="57"/>
      <c r="D78" s="79"/>
      <c r="E78" s="57"/>
      <c r="F78" s="30"/>
      <c r="G78" s="103"/>
      <c r="H78" s="103"/>
      <c r="I78" s="1"/>
      <c r="J78" s="30"/>
      <c r="K78" s="103"/>
      <c r="M78" s="10"/>
      <c r="S78" s="10">
        <f t="shared" si="5"/>
        <v>850</v>
      </c>
      <c r="T78" s="1">
        <f t="shared" si="6"/>
        <v>850</v>
      </c>
      <c r="U78" s="167">
        <f t="shared" si="7"/>
        <v>850</v>
      </c>
      <c r="V78" s="157">
        <f t="shared" si="8"/>
        <v>650</v>
      </c>
    </row>
    <row r="79" spans="1:25" ht="24.6" customHeight="1" x14ac:dyDescent="0.25">
      <c r="A79" s="57"/>
      <c r="B79" s="57"/>
      <c r="C79" s="57"/>
      <c r="D79" s="79"/>
      <c r="E79" s="57"/>
      <c r="F79" s="30"/>
      <c r="G79" s="103"/>
      <c r="H79" s="103"/>
      <c r="I79" s="1"/>
      <c r="J79" s="30"/>
      <c r="K79" s="103"/>
      <c r="M79" s="10"/>
      <c r="S79" s="10">
        <f t="shared" si="5"/>
        <v>850</v>
      </c>
      <c r="T79" s="1">
        <f t="shared" si="6"/>
        <v>850</v>
      </c>
      <c r="U79" s="167">
        <f t="shared" si="7"/>
        <v>850</v>
      </c>
      <c r="V79" s="157">
        <f t="shared" si="8"/>
        <v>650</v>
      </c>
    </row>
    <row r="80" spans="1:25" ht="24.6" customHeight="1" x14ac:dyDescent="0.25">
      <c r="A80" s="57"/>
      <c r="B80" s="57"/>
      <c r="C80" s="57"/>
      <c r="D80" s="79"/>
      <c r="E80" s="57"/>
      <c r="F80" s="30"/>
      <c r="G80" s="103"/>
      <c r="H80" s="103"/>
      <c r="I80" s="1"/>
      <c r="J80" s="30"/>
      <c r="K80" s="103"/>
      <c r="M80" s="10"/>
      <c r="S80" s="10">
        <f t="shared" si="5"/>
        <v>850</v>
      </c>
      <c r="T80" s="1">
        <f t="shared" si="6"/>
        <v>850</v>
      </c>
      <c r="U80" s="167">
        <f t="shared" si="7"/>
        <v>850</v>
      </c>
      <c r="V80" s="157">
        <f t="shared" si="8"/>
        <v>650</v>
      </c>
    </row>
    <row r="81" spans="1:22" ht="24.6" customHeight="1" x14ac:dyDescent="0.25">
      <c r="A81" s="57"/>
      <c r="B81" s="57"/>
      <c r="C81" s="57"/>
      <c r="D81" s="79"/>
      <c r="E81" s="57"/>
      <c r="F81" s="30"/>
      <c r="G81" s="103"/>
      <c r="H81" s="103"/>
      <c r="I81" s="1"/>
      <c r="J81" s="30"/>
      <c r="K81" s="103"/>
      <c r="M81" s="10"/>
      <c r="S81" s="10">
        <f t="shared" si="5"/>
        <v>850</v>
      </c>
      <c r="T81" s="1">
        <f t="shared" si="6"/>
        <v>850</v>
      </c>
      <c r="U81" s="167">
        <f t="shared" si="7"/>
        <v>850</v>
      </c>
      <c r="V81" s="157">
        <f t="shared" si="8"/>
        <v>650</v>
      </c>
    </row>
    <row r="82" spans="1:22" ht="24.6" customHeight="1" x14ac:dyDescent="0.25">
      <c r="A82" s="57"/>
      <c r="B82" s="57"/>
      <c r="C82" s="57"/>
      <c r="D82" s="79"/>
      <c r="E82" s="57"/>
      <c r="F82" s="30"/>
      <c r="G82" s="103"/>
      <c r="H82" s="103"/>
      <c r="I82" s="1"/>
      <c r="J82" s="30"/>
      <c r="K82" s="103"/>
      <c r="M82" s="10"/>
      <c r="S82" s="10">
        <f t="shared" si="5"/>
        <v>850</v>
      </c>
      <c r="T82" s="1">
        <f t="shared" si="6"/>
        <v>850</v>
      </c>
      <c r="U82" s="167">
        <f t="shared" si="7"/>
        <v>850</v>
      </c>
      <c r="V82" s="157">
        <f t="shared" si="8"/>
        <v>650</v>
      </c>
    </row>
    <row r="83" spans="1:22" ht="24.6" customHeight="1" x14ac:dyDescent="0.25">
      <c r="A83" s="57"/>
      <c r="B83" s="57"/>
      <c r="C83" s="57"/>
      <c r="D83" s="79"/>
      <c r="E83" s="57"/>
      <c r="F83" s="30"/>
      <c r="G83" s="103"/>
      <c r="H83" s="103"/>
      <c r="I83" s="1"/>
      <c r="J83" s="30"/>
      <c r="K83" s="103"/>
      <c r="M83" s="10"/>
      <c r="S83" s="10">
        <f t="shared" si="5"/>
        <v>850</v>
      </c>
      <c r="T83" s="1">
        <f t="shared" si="6"/>
        <v>850</v>
      </c>
      <c r="U83" s="167">
        <f t="shared" si="7"/>
        <v>850</v>
      </c>
      <c r="V83" s="157">
        <f t="shared" si="8"/>
        <v>650</v>
      </c>
    </row>
    <row r="84" spans="1:22" ht="24.6" customHeight="1" x14ac:dyDescent="0.25">
      <c r="A84" s="57"/>
      <c r="B84" s="57"/>
      <c r="C84" s="57"/>
      <c r="D84" s="79"/>
      <c r="E84" s="57"/>
      <c r="F84" s="30"/>
      <c r="G84" s="103"/>
      <c r="H84" s="103"/>
      <c r="I84" s="1"/>
      <c r="J84" s="30"/>
      <c r="K84" s="103"/>
      <c r="M84" s="10"/>
      <c r="S84" s="10">
        <f t="shared" si="5"/>
        <v>850</v>
      </c>
      <c r="T84" s="1">
        <f t="shared" si="6"/>
        <v>850</v>
      </c>
      <c r="U84" s="167">
        <f t="shared" si="7"/>
        <v>850</v>
      </c>
      <c r="V84" s="157">
        <f t="shared" si="8"/>
        <v>650</v>
      </c>
    </row>
    <row r="85" spans="1:22" ht="24.6" customHeight="1" x14ac:dyDescent="0.25">
      <c r="A85" s="57"/>
      <c r="B85" s="57"/>
      <c r="C85" s="57"/>
      <c r="D85" s="57"/>
      <c r="E85" s="57"/>
      <c r="F85" s="30"/>
      <c r="G85" s="103"/>
      <c r="H85" s="103"/>
      <c r="I85" s="1"/>
      <c r="J85" s="30"/>
      <c r="K85" s="103"/>
      <c r="M85" s="10"/>
      <c r="S85" s="10">
        <f t="shared" si="5"/>
        <v>850</v>
      </c>
      <c r="T85" s="1">
        <f t="shared" si="6"/>
        <v>850</v>
      </c>
      <c r="U85" s="167">
        <f t="shared" si="7"/>
        <v>850</v>
      </c>
      <c r="V85" s="157">
        <f t="shared" si="8"/>
        <v>650</v>
      </c>
    </row>
    <row r="86" spans="1:22" ht="24.6" customHeight="1" x14ac:dyDescent="0.25">
      <c r="A86" s="57"/>
      <c r="B86" s="57"/>
      <c r="C86" s="57"/>
      <c r="D86" s="57"/>
      <c r="E86" s="57"/>
      <c r="F86" s="30"/>
      <c r="G86" s="103"/>
      <c r="H86" s="103"/>
      <c r="I86" s="1"/>
      <c r="J86" s="30"/>
      <c r="K86" s="103"/>
      <c r="M86" s="10"/>
      <c r="S86" s="10">
        <f t="shared" si="5"/>
        <v>850</v>
      </c>
      <c r="T86" s="1">
        <f t="shared" si="6"/>
        <v>850</v>
      </c>
      <c r="U86" s="167">
        <f t="shared" si="7"/>
        <v>850</v>
      </c>
      <c r="V86" s="157">
        <f t="shared" si="8"/>
        <v>650</v>
      </c>
    </row>
    <row r="87" spans="1:22" ht="24.6" customHeight="1" x14ac:dyDescent="0.25">
      <c r="A87" s="57"/>
      <c r="B87" s="57"/>
      <c r="C87" s="57"/>
      <c r="D87" s="57"/>
      <c r="E87" s="57"/>
      <c r="F87" s="30"/>
      <c r="G87" s="103"/>
      <c r="H87" s="103"/>
      <c r="I87" s="1"/>
      <c r="J87" s="30"/>
      <c r="K87" s="103"/>
      <c r="M87" s="10"/>
      <c r="S87" s="10">
        <f t="shared" si="5"/>
        <v>850</v>
      </c>
      <c r="T87" s="1">
        <f t="shared" si="6"/>
        <v>850</v>
      </c>
      <c r="U87" s="167">
        <f t="shared" si="7"/>
        <v>850</v>
      </c>
      <c r="V87" s="157">
        <f t="shared" si="8"/>
        <v>650</v>
      </c>
    </row>
    <row r="88" spans="1:22" ht="24.6" customHeight="1" x14ac:dyDescent="0.25">
      <c r="A88" s="57"/>
      <c r="B88" s="57"/>
      <c r="C88" s="57"/>
      <c r="D88" s="57"/>
      <c r="E88" s="57"/>
      <c r="F88" s="30"/>
      <c r="G88" s="103"/>
      <c r="H88" s="103"/>
      <c r="I88" s="1"/>
      <c r="J88" s="30"/>
      <c r="K88" s="103"/>
      <c r="M88" s="10"/>
      <c r="S88" s="10">
        <f t="shared" si="5"/>
        <v>850</v>
      </c>
      <c r="T88" s="1">
        <f t="shared" si="6"/>
        <v>850</v>
      </c>
      <c r="U88" s="167">
        <f t="shared" si="7"/>
        <v>850</v>
      </c>
      <c r="V88" s="157">
        <f t="shared" si="8"/>
        <v>650</v>
      </c>
    </row>
    <row r="89" spans="1:22" ht="24.6" customHeight="1" x14ac:dyDescent="0.25">
      <c r="A89" s="57"/>
      <c r="B89" s="57"/>
      <c r="C89" s="57"/>
      <c r="D89" s="57"/>
      <c r="E89" s="57"/>
      <c r="F89" s="30"/>
      <c r="G89" s="103"/>
      <c r="H89" s="103"/>
      <c r="I89" s="1"/>
      <c r="J89" s="30"/>
      <c r="K89" s="103"/>
      <c r="M89" s="10"/>
      <c r="S89" s="10">
        <f t="shared" si="5"/>
        <v>850</v>
      </c>
      <c r="T89" s="1">
        <f t="shared" ref="T89:T139" si="9">IF(U89&lt;200,200,U89)</f>
        <v>850</v>
      </c>
      <c r="U89" s="167">
        <f t="shared" si="7"/>
        <v>850</v>
      </c>
      <c r="V89" s="157">
        <f t="shared" si="8"/>
        <v>650</v>
      </c>
    </row>
    <row r="90" spans="1:22" ht="24.6" customHeight="1" x14ac:dyDescent="0.25">
      <c r="A90" s="57"/>
      <c r="B90" s="57"/>
      <c r="C90" s="57"/>
      <c r="D90" s="57"/>
      <c r="E90" s="57"/>
      <c r="F90" s="30"/>
      <c r="G90" s="103"/>
      <c r="H90" s="103"/>
      <c r="I90" s="1"/>
      <c r="J90" s="30"/>
      <c r="K90" s="103"/>
      <c r="M90" s="10"/>
      <c r="S90" s="10">
        <f t="shared" si="5"/>
        <v>850</v>
      </c>
      <c r="T90" s="1">
        <f t="shared" si="9"/>
        <v>850</v>
      </c>
      <c r="U90" s="167">
        <f t="shared" si="7"/>
        <v>850</v>
      </c>
      <c r="V90" s="157">
        <f t="shared" si="8"/>
        <v>650</v>
      </c>
    </row>
    <row r="91" spans="1:22" ht="24.6" customHeight="1" x14ac:dyDescent="0.25">
      <c r="A91" s="57"/>
      <c r="B91" s="57"/>
      <c r="C91" s="57"/>
      <c r="D91" s="57"/>
      <c r="E91" s="57"/>
      <c r="F91" s="30"/>
      <c r="G91" s="103"/>
      <c r="H91" s="103"/>
      <c r="I91" s="1"/>
      <c r="J91" s="30"/>
      <c r="K91" s="103"/>
      <c r="M91" s="10"/>
      <c r="S91" s="10">
        <f t="shared" si="5"/>
        <v>850</v>
      </c>
      <c r="T91" s="1">
        <f t="shared" si="9"/>
        <v>850</v>
      </c>
      <c r="U91" s="167">
        <f t="shared" si="7"/>
        <v>850</v>
      </c>
      <c r="V91" s="157">
        <f t="shared" si="8"/>
        <v>650</v>
      </c>
    </row>
    <row r="92" spans="1:22" ht="24.6" customHeight="1" x14ac:dyDescent="0.25">
      <c r="A92" s="57"/>
      <c r="B92" s="57"/>
      <c r="C92" s="57"/>
      <c r="D92" s="57"/>
      <c r="E92" s="57"/>
      <c r="F92" s="30"/>
      <c r="G92" s="103"/>
      <c r="H92" s="103"/>
      <c r="I92" s="1"/>
      <c r="J92" s="30"/>
      <c r="K92" s="103"/>
      <c r="M92" s="10"/>
      <c r="S92" s="10">
        <f t="shared" si="5"/>
        <v>850</v>
      </c>
      <c r="T92" s="1">
        <f t="shared" si="9"/>
        <v>850</v>
      </c>
      <c r="U92" s="167">
        <f t="shared" si="7"/>
        <v>850</v>
      </c>
      <c r="V92" s="157">
        <f t="shared" si="8"/>
        <v>650</v>
      </c>
    </row>
    <row r="93" spans="1:22" ht="24.6" customHeight="1" x14ac:dyDescent="0.25">
      <c r="A93" s="57"/>
      <c r="B93" s="57"/>
      <c r="C93" s="57"/>
      <c r="D93" s="57"/>
      <c r="E93" s="57"/>
      <c r="F93" s="30"/>
      <c r="G93" s="103"/>
      <c r="H93" s="103"/>
      <c r="I93" s="1"/>
      <c r="J93" s="30"/>
      <c r="K93" s="103"/>
      <c r="M93" s="10"/>
      <c r="S93" s="10">
        <f t="shared" si="5"/>
        <v>850</v>
      </c>
      <c r="T93" s="1">
        <f t="shared" si="9"/>
        <v>850</v>
      </c>
      <c r="U93" s="167">
        <f t="shared" si="7"/>
        <v>850</v>
      </c>
      <c r="V93" s="157">
        <f t="shared" si="8"/>
        <v>650</v>
      </c>
    </row>
    <row r="94" spans="1:22" ht="24.6" customHeight="1" x14ac:dyDescent="0.25">
      <c r="A94" s="57"/>
      <c r="B94" s="57"/>
      <c r="C94" s="57"/>
      <c r="D94" s="57"/>
      <c r="E94" s="57"/>
      <c r="F94" s="30"/>
      <c r="G94" s="103"/>
      <c r="H94" s="103"/>
      <c r="I94" s="1"/>
      <c r="J94" s="30"/>
      <c r="K94" s="103"/>
      <c r="M94" s="10"/>
      <c r="S94" s="10">
        <f t="shared" si="5"/>
        <v>850</v>
      </c>
      <c r="T94" s="1">
        <f t="shared" si="9"/>
        <v>850</v>
      </c>
      <c r="U94" s="167">
        <f t="shared" si="7"/>
        <v>850</v>
      </c>
      <c r="V94" s="157">
        <f t="shared" si="8"/>
        <v>650</v>
      </c>
    </row>
    <row r="95" spans="1:22" ht="24.6" customHeight="1" x14ac:dyDescent="0.25">
      <c r="A95" s="57"/>
      <c r="B95" s="57"/>
      <c r="C95" s="57"/>
      <c r="D95" s="57"/>
      <c r="E95" s="57"/>
      <c r="F95" s="30"/>
      <c r="G95" s="103"/>
      <c r="H95" s="103"/>
      <c r="I95" s="1"/>
      <c r="J95" s="30"/>
      <c r="K95" s="103"/>
      <c r="M95" s="10"/>
      <c r="S95" s="10">
        <f t="shared" si="5"/>
        <v>850</v>
      </c>
      <c r="T95" s="1">
        <f t="shared" si="9"/>
        <v>850</v>
      </c>
      <c r="U95" s="167">
        <f t="shared" si="7"/>
        <v>850</v>
      </c>
      <c r="V95" s="157">
        <f t="shared" si="8"/>
        <v>650</v>
      </c>
    </row>
    <row r="96" spans="1:22" ht="24.6" customHeight="1" x14ac:dyDescent="0.25">
      <c r="A96" s="57"/>
      <c r="B96" s="57"/>
      <c r="C96" s="57"/>
      <c r="D96" s="57"/>
      <c r="E96" s="57"/>
      <c r="F96" s="30"/>
      <c r="G96" s="103"/>
      <c r="H96" s="103"/>
      <c r="I96" s="1"/>
      <c r="J96" s="30"/>
      <c r="K96" s="103"/>
      <c r="M96" s="10"/>
      <c r="S96" s="10">
        <f t="shared" si="5"/>
        <v>850</v>
      </c>
      <c r="T96" s="1">
        <f t="shared" si="9"/>
        <v>850</v>
      </c>
      <c r="U96" s="167">
        <f t="shared" si="7"/>
        <v>850</v>
      </c>
      <c r="V96" s="157">
        <f t="shared" si="8"/>
        <v>650</v>
      </c>
    </row>
    <row r="97" spans="1:22" ht="24.6" customHeight="1" x14ac:dyDescent="0.25">
      <c r="A97" s="57"/>
      <c r="B97" s="57"/>
      <c r="C97" s="57"/>
      <c r="D97" s="57"/>
      <c r="E97" s="57"/>
      <c r="F97" s="30"/>
      <c r="G97" s="103"/>
      <c r="H97" s="103"/>
      <c r="I97" s="1"/>
      <c r="J97" s="30"/>
      <c r="K97" s="103"/>
      <c r="M97" s="10"/>
      <c r="S97" s="10">
        <f t="shared" si="5"/>
        <v>850</v>
      </c>
      <c r="T97" s="1">
        <f t="shared" si="9"/>
        <v>850</v>
      </c>
      <c r="U97" s="167">
        <f t="shared" si="7"/>
        <v>850</v>
      </c>
      <c r="V97" s="157">
        <f t="shared" si="8"/>
        <v>650</v>
      </c>
    </row>
    <row r="98" spans="1:22" ht="24.6" customHeight="1" x14ac:dyDescent="0.25">
      <c r="A98" s="57"/>
      <c r="B98" s="57"/>
      <c r="C98" s="57"/>
      <c r="D98" s="57"/>
      <c r="E98" s="57"/>
      <c r="F98" s="30"/>
      <c r="G98" s="103"/>
      <c r="H98" s="103"/>
      <c r="I98" s="1"/>
      <c r="J98" s="30"/>
      <c r="K98" s="103"/>
      <c r="M98" s="10"/>
      <c r="S98" s="10">
        <f t="shared" si="5"/>
        <v>850</v>
      </c>
      <c r="T98" s="1">
        <f t="shared" si="9"/>
        <v>850</v>
      </c>
      <c r="U98" s="167">
        <f t="shared" si="7"/>
        <v>850</v>
      </c>
      <c r="V98" s="157">
        <f t="shared" si="8"/>
        <v>650</v>
      </c>
    </row>
    <row r="99" spans="1:22" ht="24.6" customHeight="1" x14ac:dyDescent="0.25">
      <c r="A99" s="57"/>
      <c r="B99" s="57"/>
      <c r="C99" s="57"/>
      <c r="D99" s="57"/>
      <c r="E99" s="57"/>
      <c r="F99" s="30"/>
      <c r="G99" s="103"/>
      <c r="H99" s="103"/>
      <c r="I99" s="1"/>
      <c r="J99" s="30"/>
      <c r="K99" s="103"/>
      <c r="M99" s="10"/>
      <c r="S99" s="10">
        <f t="shared" ref="S99:S130" si="10">IF(OR(H99="2 ANNUALITA'",AND(F99=1,G99="TEMPO PARZIALE")),V99,IF(OR(H99="2 ANNUALITA'",AND(F99=2,J99&gt;=10,G99="TEMPO PARZIALE")),V99,IF(OR(H99="2 ANNUALITA'",AND(F99=3,G99="TEMPO PARZIALE",J99&gt;=25)),V99,T99)))</f>
        <v>850</v>
      </c>
      <c r="T99" s="1">
        <f t="shared" si="9"/>
        <v>850</v>
      </c>
      <c r="U99" s="167">
        <f t="shared" si="7"/>
        <v>850</v>
      </c>
      <c r="V99" s="157">
        <f t="shared" si="8"/>
        <v>650</v>
      </c>
    </row>
    <row r="100" spans="1:22" ht="24.6" customHeight="1" x14ac:dyDescent="0.25">
      <c r="A100" s="57"/>
      <c r="B100" s="57"/>
      <c r="C100" s="57"/>
      <c r="D100" s="57"/>
      <c r="E100" s="57"/>
      <c r="F100" s="30"/>
      <c r="G100" s="103"/>
      <c r="H100" s="103"/>
      <c r="I100" s="1"/>
      <c r="J100" s="30"/>
      <c r="K100" s="103"/>
      <c r="M100" s="10"/>
      <c r="S100" s="10">
        <f t="shared" si="10"/>
        <v>850</v>
      </c>
      <c r="T100" s="1">
        <f t="shared" si="9"/>
        <v>850</v>
      </c>
      <c r="U100" s="167">
        <f t="shared" si="7"/>
        <v>850</v>
      </c>
      <c r="V100" s="157">
        <f t="shared" si="8"/>
        <v>650</v>
      </c>
    </row>
    <row r="101" spans="1:22" ht="24.6" customHeight="1" x14ac:dyDescent="0.25">
      <c r="A101" s="57"/>
      <c r="B101" s="57"/>
      <c r="C101" s="57"/>
      <c r="D101" s="57"/>
      <c r="E101" s="57"/>
      <c r="F101" s="30"/>
      <c r="G101" s="103"/>
      <c r="H101" s="103"/>
      <c r="I101" s="1"/>
      <c r="J101" s="30"/>
      <c r="K101" s="103"/>
      <c r="M101" s="10"/>
      <c r="S101" s="10">
        <f t="shared" si="10"/>
        <v>850</v>
      </c>
      <c r="T101" s="1">
        <f t="shared" si="9"/>
        <v>850</v>
      </c>
      <c r="U101" s="167">
        <f t="shared" si="7"/>
        <v>850</v>
      </c>
      <c r="V101" s="157">
        <f t="shared" si="8"/>
        <v>650</v>
      </c>
    </row>
    <row r="102" spans="1:22" ht="24.6" customHeight="1" x14ac:dyDescent="0.25">
      <c r="A102" s="57"/>
      <c r="B102" s="57"/>
      <c r="C102" s="57"/>
      <c r="D102" s="57"/>
      <c r="E102" s="57"/>
      <c r="F102" s="30"/>
      <c r="G102" s="103"/>
      <c r="H102" s="103"/>
      <c r="I102" s="1"/>
      <c r="J102" s="30"/>
      <c r="K102" s="103"/>
      <c r="M102" s="10"/>
      <c r="S102" s="10">
        <f t="shared" si="10"/>
        <v>850</v>
      </c>
      <c r="T102" s="1">
        <f t="shared" si="9"/>
        <v>850</v>
      </c>
      <c r="U102" s="167">
        <f t="shared" si="7"/>
        <v>850</v>
      </c>
      <c r="V102" s="157">
        <f t="shared" si="8"/>
        <v>650</v>
      </c>
    </row>
    <row r="103" spans="1:22" ht="24.6" customHeight="1" x14ac:dyDescent="0.25">
      <c r="A103" s="57"/>
      <c r="B103" s="57"/>
      <c r="C103" s="57"/>
      <c r="D103" s="57"/>
      <c r="E103" s="57"/>
      <c r="F103" s="30"/>
      <c r="G103" s="103"/>
      <c r="H103" s="103"/>
      <c r="I103" s="1"/>
      <c r="J103" s="30"/>
      <c r="K103" s="103"/>
      <c r="M103" s="10"/>
      <c r="S103" s="10">
        <f t="shared" si="10"/>
        <v>850</v>
      </c>
      <c r="T103" s="1">
        <f t="shared" si="9"/>
        <v>850</v>
      </c>
      <c r="U103" s="167">
        <f t="shared" si="7"/>
        <v>850</v>
      </c>
      <c r="V103" s="157">
        <f t="shared" si="8"/>
        <v>650</v>
      </c>
    </row>
    <row r="104" spans="1:22" ht="24.6" customHeight="1" x14ac:dyDescent="0.25">
      <c r="A104" s="57"/>
      <c r="B104" s="57"/>
      <c r="C104" s="57"/>
      <c r="D104" s="57"/>
      <c r="E104" s="57"/>
      <c r="F104" s="30"/>
      <c r="G104" s="103"/>
      <c r="H104" s="103"/>
      <c r="I104" s="1"/>
      <c r="J104" s="30"/>
      <c r="K104" s="103"/>
      <c r="M104" s="10"/>
      <c r="S104" s="10">
        <f t="shared" si="10"/>
        <v>850</v>
      </c>
      <c r="T104" s="1">
        <f t="shared" si="9"/>
        <v>850</v>
      </c>
      <c r="U104" s="167">
        <f t="shared" si="7"/>
        <v>850</v>
      </c>
      <c r="V104" s="157">
        <f t="shared" si="8"/>
        <v>650</v>
      </c>
    </row>
    <row r="105" spans="1:22" ht="24.6" customHeight="1" x14ac:dyDescent="0.25">
      <c r="A105" s="57"/>
      <c r="B105" s="57"/>
      <c r="C105" s="57"/>
      <c r="D105" s="57"/>
      <c r="E105" s="57"/>
      <c r="F105" s="30"/>
      <c r="G105" s="103"/>
      <c r="H105" s="103"/>
      <c r="I105" s="1"/>
      <c r="J105" s="30"/>
      <c r="K105" s="103"/>
      <c r="M105" s="10"/>
      <c r="S105" s="10">
        <f t="shared" si="10"/>
        <v>850</v>
      </c>
      <c r="T105" s="1">
        <f t="shared" si="9"/>
        <v>850</v>
      </c>
      <c r="U105" s="167">
        <f t="shared" si="7"/>
        <v>850</v>
      </c>
      <c r="V105" s="157">
        <f t="shared" si="8"/>
        <v>650</v>
      </c>
    </row>
    <row r="106" spans="1:22" ht="24.6" customHeight="1" x14ac:dyDescent="0.25">
      <c r="A106" s="57"/>
      <c r="B106" s="57"/>
      <c r="C106" s="57"/>
      <c r="D106" s="57"/>
      <c r="E106" s="57"/>
      <c r="F106" s="30"/>
      <c r="G106" s="103"/>
      <c r="H106" s="103"/>
      <c r="I106" s="1"/>
      <c r="J106" s="30"/>
      <c r="K106" s="103"/>
      <c r="M106" s="10"/>
      <c r="S106" s="10">
        <f t="shared" si="10"/>
        <v>850</v>
      </c>
      <c r="T106" s="1">
        <f t="shared" si="9"/>
        <v>850</v>
      </c>
      <c r="U106" s="167">
        <f t="shared" si="7"/>
        <v>850</v>
      </c>
      <c r="V106" s="157">
        <f t="shared" si="8"/>
        <v>650</v>
      </c>
    </row>
    <row r="107" spans="1:22" ht="24.6" customHeight="1" x14ac:dyDescent="0.25">
      <c r="A107" s="57"/>
      <c r="B107" s="57"/>
      <c r="C107" s="57"/>
      <c r="D107" s="57"/>
      <c r="E107" s="57"/>
      <c r="F107" s="30"/>
      <c r="G107" s="103"/>
      <c r="H107" s="103"/>
      <c r="I107" s="1"/>
      <c r="J107" s="30"/>
      <c r="K107" s="103"/>
      <c r="M107" s="10"/>
      <c r="S107" s="10">
        <f t="shared" si="10"/>
        <v>850</v>
      </c>
      <c r="T107" s="1">
        <f t="shared" si="9"/>
        <v>850</v>
      </c>
      <c r="U107" s="167">
        <f t="shared" si="7"/>
        <v>850</v>
      </c>
      <c r="V107" s="157">
        <f t="shared" si="8"/>
        <v>650</v>
      </c>
    </row>
    <row r="108" spans="1:22" ht="24.6" customHeight="1" x14ac:dyDescent="0.25">
      <c r="A108" s="57"/>
      <c r="B108" s="57"/>
      <c r="C108" s="57"/>
      <c r="D108" s="57"/>
      <c r="E108" s="57"/>
      <c r="F108" s="30"/>
      <c r="G108" s="103"/>
      <c r="H108" s="103"/>
      <c r="I108" s="1"/>
      <c r="J108" s="30"/>
      <c r="K108" s="103"/>
      <c r="M108" s="10"/>
      <c r="S108" s="10">
        <f t="shared" si="10"/>
        <v>850</v>
      </c>
      <c r="T108" s="1">
        <f t="shared" si="9"/>
        <v>850</v>
      </c>
      <c r="U108" s="167">
        <f t="shared" si="7"/>
        <v>850</v>
      </c>
      <c r="V108" s="157">
        <f t="shared" si="8"/>
        <v>650</v>
      </c>
    </row>
    <row r="109" spans="1:22" ht="24.6" customHeight="1" x14ac:dyDescent="0.25">
      <c r="A109" s="57"/>
      <c r="B109" s="57"/>
      <c r="C109" s="57"/>
      <c r="D109" s="57"/>
      <c r="E109" s="57"/>
      <c r="F109" s="30"/>
      <c r="G109" s="103"/>
      <c r="H109" s="103"/>
      <c r="I109" s="1"/>
      <c r="J109" s="30"/>
      <c r="K109" s="103"/>
      <c r="M109" s="10"/>
      <c r="S109" s="10">
        <f t="shared" si="10"/>
        <v>850</v>
      </c>
      <c r="T109" s="1">
        <f t="shared" si="9"/>
        <v>850</v>
      </c>
      <c r="U109" s="167">
        <f t="shared" si="7"/>
        <v>850</v>
      </c>
      <c r="V109" s="157">
        <f t="shared" si="8"/>
        <v>650</v>
      </c>
    </row>
    <row r="110" spans="1:22" ht="24.6" customHeight="1" x14ac:dyDescent="0.25">
      <c r="A110" s="57"/>
      <c r="B110" s="57"/>
      <c r="C110" s="57"/>
      <c r="D110" s="57"/>
      <c r="E110" s="57"/>
      <c r="F110" s="30"/>
      <c r="G110" s="103"/>
      <c r="H110" s="103"/>
      <c r="I110" s="1"/>
      <c r="J110" s="30"/>
      <c r="K110" s="103"/>
      <c r="M110" s="10"/>
      <c r="S110" s="10">
        <f t="shared" si="10"/>
        <v>850</v>
      </c>
      <c r="T110" s="1">
        <f t="shared" si="9"/>
        <v>850</v>
      </c>
      <c r="U110" s="167">
        <f t="shared" si="7"/>
        <v>850</v>
      </c>
      <c r="V110" s="157">
        <f t="shared" si="8"/>
        <v>650</v>
      </c>
    </row>
    <row r="111" spans="1:22" ht="24.6" customHeight="1" x14ac:dyDescent="0.25">
      <c r="A111" s="57"/>
      <c r="B111" s="57"/>
      <c r="C111" s="57"/>
      <c r="D111" s="57"/>
      <c r="E111" s="57"/>
      <c r="F111" s="30"/>
      <c r="G111" s="103"/>
      <c r="H111" s="103"/>
      <c r="I111" s="1"/>
      <c r="J111" s="30"/>
      <c r="K111" s="103"/>
      <c r="M111" s="10"/>
      <c r="S111" s="10">
        <f t="shared" si="10"/>
        <v>850</v>
      </c>
      <c r="T111" s="1">
        <f t="shared" si="9"/>
        <v>850</v>
      </c>
      <c r="U111" s="167">
        <f t="shared" si="7"/>
        <v>850</v>
      </c>
      <c r="V111" s="157">
        <f t="shared" si="8"/>
        <v>650</v>
      </c>
    </row>
    <row r="112" spans="1:22" ht="24.6" customHeight="1" x14ac:dyDescent="0.25">
      <c r="A112" s="57"/>
      <c r="B112" s="57"/>
      <c r="C112" s="57"/>
      <c r="D112" s="57"/>
      <c r="E112" s="57"/>
      <c r="F112" s="30"/>
      <c r="G112" s="103"/>
      <c r="H112" s="103"/>
      <c r="I112" s="1"/>
      <c r="J112" s="30"/>
      <c r="K112" s="103"/>
      <c r="M112" s="10"/>
      <c r="S112" s="10">
        <f t="shared" si="10"/>
        <v>850</v>
      </c>
      <c r="T112" s="1">
        <f t="shared" si="9"/>
        <v>850</v>
      </c>
      <c r="U112" s="167">
        <f t="shared" si="7"/>
        <v>850</v>
      </c>
      <c r="V112" s="157">
        <f t="shared" si="8"/>
        <v>650</v>
      </c>
    </row>
    <row r="113" spans="1:22" ht="24.6" customHeight="1" x14ac:dyDescent="0.25">
      <c r="A113" s="57"/>
      <c r="B113" s="57"/>
      <c r="C113" s="57"/>
      <c r="D113" s="57"/>
      <c r="E113" s="57"/>
      <c r="F113" s="30"/>
      <c r="G113" s="103"/>
      <c r="H113" s="103"/>
      <c r="I113" s="1"/>
      <c r="J113" s="30"/>
      <c r="K113" s="103"/>
      <c r="M113" s="10"/>
      <c r="S113" s="10">
        <f t="shared" si="10"/>
        <v>850</v>
      </c>
      <c r="T113" s="1">
        <f t="shared" si="9"/>
        <v>850</v>
      </c>
      <c r="U113" s="167">
        <f t="shared" si="7"/>
        <v>850</v>
      </c>
      <c r="V113" s="157">
        <f t="shared" si="8"/>
        <v>650</v>
      </c>
    </row>
    <row r="114" spans="1:22" ht="24.6" customHeight="1" x14ac:dyDescent="0.25">
      <c r="A114" s="57"/>
      <c r="B114" s="57"/>
      <c r="C114" s="57"/>
      <c r="D114" s="57"/>
      <c r="E114" s="57"/>
      <c r="F114" s="30"/>
      <c r="G114" s="103"/>
      <c r="H114" s="103"/>
      <c r="I114" s="1"/>
      <c r="J114" s="30"/>
      <c r="K114" s="103"/>
      <c r="M114" s="10"/>
      <c r="S114" s="10">
        <f t="shared" si="10"/>
        <v>850</v>
      </c>
      <c r="T114" s="1">
        <f t="shared" si="9"/>
        <v>850</v>
      </c>
      <c r="U114" s="167">
        <f t="shared" si="7"/>
        <v>850</v>
      </c>
      <c r="V114" s="157">
        <f t="shared" si="8"/>
        <v>650</v>
      </c>
    </row>
    <row r="115" spans="1:22" ht="24.6" customHeight="1" x14ac:dyDescent="0.25">
      <c r="A115" s="57"/>
      <c r="B115" s="57"/>
      <c r="C115" s="57"/>
      <c r="D115" s="57"/>
      <c r="E115" s="57"/>
      <c r="F115" s="30"/>
      <c r="G115" s="103"/>
      <c r="H115" s="103"/>
      <c r="I115" s="1"/>
      <c r="J115" s="30"/>
      <c r="K115" s="103"/>
      <c r="M115" s="10"/>
      <c r="S115" s="10">
        <f t="shared" si="10"/>
        <v>850</v>
      </c>
      <c r="T115" s="1">
        <f t="shared" si="9"/>
        <v>850</v>
      </c>
      <c r="U115" s="167">
        <f t="shared" si="7"/>
        <v>850</v>
      </c>
      <c r="V115" s="157">
        <f t="shared" si="8"/>
        <v>650</v>
      </c>
    </row>
    <row r="116" spans="1:22" ht="24.6" customHeight="1" x14ac:dyDescent="0.25">
      <c r="A116" s="57"/>
      <c r="B116" s="57"/>
      <c r="C116" s="57"/>
      <c r="D116" s="57"/>
      <c r="E116" s="57"/>
      <c r="F116" s="30"/>
      <c r="G116" s="103"/>
      <c r="H116" s="103"/>
      <c r="I116" s="1"/>
      <c r="J116" s="30"/>
      <c r="K116" s="103"/>
      <c r="M116" s="10"/>
      <c r="S116" s="10">
        <f t="shared" si="10"/>
        <v>850</v>
      </c>
      <c r="T116" s="1">
        <f t="shared" si="9"/>
        <v>850</v>
      </c>
      <c r="U116" s="167">
        <f t="shared" si="7"/>
        <v>850</v>
      </c>
      <c r="V116" s="157">
        <f t="shared" si="8"/>
        <v>650</v>
      </c>
    </row>
    <row r="117" spans="1:22" ht="24.6" customHeight="1" x14ac:dyDescent="0.25">
      <c r="A117" s="57"/>
      <c r="B117" s="57"/>
      <c r="C117" s="57"/>
      <c r="D117" s="57"/>
      <c r="E117" s="57"/>
      <c r="F117" s="30"/>
      <c r="G117" s="103"/>
      <c r="H117" s="103"/>
      <c r="I117" s="1"/>
      <c r="J117" s="30"/>
      <c r="K117" s="103"/>
      <c r="M117" s="10"/>
      <c r="S117" s="10">
        <f t="shared" si="10"/>
        <v>850</v>
      </c>
      <c r="T117" s="1">
        <f t="shared" si="9"/>
        <v>850</v>
      </c>
      <c r="U117" s="167">
        <f t="shared" si="7"/>
        <v>850</v>
      </c>
      <c r="V117" s="157">
        <f t="shared" si="8"/>
        <v>650</v>
      </c>
    </row>
    <row r="118" spans="1:22" ht="24.6" customHeight="1" x14ac:dyDescent="0.25">
      <c r="A118" s="57"/>
      <c r="B118" s="57"/>
      <c r="C118" s="57"/>
      <c r="D118" s="57"/>
      <c r="E118" s="57"/>
      <c r="F118" s="30"/>
      <c r="G118" s="103"/>
      <c r="H118" s="103"/>
      <c r="I118" s="1"/>
      <c r="J118" s="30"/>
      <c r="K118" s="103"/>
      <c r="M118" s="10"/>
      <c r="S118" s="10">
        <f t="shared" si="10"/>
        <v>850</v>
      </c>
      <c r="T118" s="1">
        <f t="shared" si="9"/>
        <v>850</v>
      </c>
      <c r="U118" s="167">
        <f t="shared" si="7"/>
        <v>850</v>
      </c>
      <c r="V118" s="157">
        <f t="shared" si="8"/>
        <v>650</v>
      </c>
    </row>
    <row r="119" spans="1:22" ht="24.6" customHeight="1" x14ac:dyDescent="0.25">
      <c r="A119" s="57"/>
      <c r="B119" s="57"/>
      <c r="C119" s="57"/>
      <c r="D119" s="57"/>
      <c r="E119" s="57"/>
      <c r="F119" s="30"/>
      <c r="G119" s="103"/>
      <c r="H119" s="103"/>
      <c r="I119" s="1"/>
      <c r="J119" s="30"/>
      <c r="K119" s="103"/>
      <c r="M119" s="10"/>
      <c r="S119" s="10">
        <f t="shared" si="10"/>
        <v>850</v>
      </c>
      <c r="T119" s="1">
        <f t="shared" si="9"/>
        <v>850</v>
      </c>
      <c r="U119" s="167">
        <f t="shared" si="7"/>
        <v>850</v>
      </c>
      <c r="V119" s="157">
        <f t="shared" si="8"/>
        <v>650</v>
      </c>
    </row>
    <row r="120" spans="1:22" ht="24.6" customHeight="1" x14ac:dyDescent="0.25">
      <c r="A120" s="57"/>
      <c r="B120" s="57"/>
      <c r="C120" s="57"/>
      <c r="D120" s="57"/>
      <c r="E120" s="57"/>
      <c r="F120" s="30"/>
      <c r="G120" s="103"/>
      <c r="H120" s="103"/>
      <c r="I120" s="1"/>
      <c r="J120" s="30"/>
      <c r="K120" s="103"/>
      <c r="M120" s="10"/>
      <c r="S120" s="10">
        <f t="shared" si="10"/>
        <v>850</v>
      </c>
      <c r="T120" s="1">
        <f t="shared" si="9"/>
        <v>850</v>
      </c>
      <c r="U120" s="167">
        <f t="shared" si="7"/>
        <v>850</v>
      </c>
      <c r="V120" s="157">
        <f t="shared" si="8"/>
        <v>650</v>
      </c>
    </row>
    <row r="121" spans="1:22" ht="24.6" customHeight="1" x14ac:dyDescent="0.25">
      <c r="A121" s="57"/>
      <c r="B121" s="57"/>
      <c r="C121" s="57"/>
      <c r="D121" s="57"/>
      <c r="E121" s="57"/>
      <c r="F121" s="30"/>
      <c r="G121" s="103"/>
      <c r="H121" s="103"/>
      <c r="I121" s="1"/>
      <c r="J121" s="30"/>
      <c r="K121" s="103"/>
      <c r="M121" s="10"/>
      <c r="S121" s="10">
        <f t="shared" si="10"/>
        <v>850</v>
      </c>
      <c r="T121" s="1">
        <f t="shared" si="9"/>
        <v>850</v>
      </c>
      <c r="U121" s="167">
        <f t="shared" si="7"/>
        <v>850</v>
      </c>
      <c r="V121" s="157">
        <f t="shared" si="8"/>
        <v>650</v>
      </c>
    </row>
    <row r="122" spans="1:22" ht="24.6" customHeight="1" x14ac:dyDescent="0.25">
      <c r="A122" s="57"/>
      <c r="B122" s="57"/>
      <c r="C122" s="57"/>
      <c r="D122" s="57"/>
      <c r="E122" s="57"/>
      <c r="F122" s="30"/>
      <c r="G122" s="103"/>
      <c r="H122" s="103"/>
      <c r="I122" s="1"/>
      <c r="J122" s="30"/>
      <c r="K122" s="103"/>
      <c r="M122" s="10"/>
      <c r="S122" s="10">
        <f t="shared" si="10"/>
        <v>850</v>
      </c>
      <c r="T122" s="1">
        <f t="shared" si="9"/>
        <v>850</v>
      </c>
      <c r="U122" s="167">
        <f t="shared" si="7"/>
        <v>850</v>
      </c>
      <c r="V122" s="157">
        <f t="shared" si="8"/>
        <v>650</v>
      </c>
    </row>
    <row r="123" spans="1:22" x14ac:dyDescent="0.25">
      <c r="A123" s="57"/>
      <c r="B123" s="57"/>
      <c r="C123" s="57"/>
      <c r="D123" s="57"/>
      <c r="E123" s="57"/>
      <c r="F123" s="30"/>
      <c r="G123" s="103"/>
      <c r="H123" s="103"/>
      <c r="I123" s="1"/>
      <c r="J123" s="30"/>
      <c r="K123" s="103"/>
      <c r="M123" s="10"/>
      <c r="S123" s="10">
        <f t="shared" si="10"/>
        <v>850</v>
      </c>
      <c r="T123" s="1">
        <f t="shared" si="9"/>
        <v>850</v>
      </c>
      <c r="U123" s="167">
        <f t="shared" si="7"/>
        <v>850</v>
      </c>
      <c r="V123" s="157">
        <f t="shared" si="8"/>
        <v>650</v>
      </c>
    </row>
    <row r="124" spans="1:22" x14ac:dyDescent="0.25">
      <c r="A124" s="57"/>
      <c r="B124" s="57"/>
      <c r="C124" s="57"/>
      <c r="D124" s="57"/>
      <c r="E124" s="57"/>
      <c r="F124" s="30"/>
      <c r="G124" s="103"/>
      <c r="H124" s="103"/>
      <c r="I124" s="1"/>
      <c r="J124" s="30"/>
      <c r="K124" s="103"/>
      <c r="M124" s="10"/>
      <c r="S124" s="10">
        <f t="shared" si="10"/>
        <v>850</v>
      </c>
      <c r="T124" s="1">
        <f t="shared" si="9"/>
        <v>850</v>
      </c>
      <c r="U124" s="167">
        <f t="shared" si="7"/>
        <v>850</v>
      </c>
      <c r="V124" s="157">
        <f t="shared" si="8"/>
        <v>650</v>
      </c>
    </row>
    <row r="125" spans="1:22" x14ac:dyDescent="0.25">
      <c r="A125" s="57"/>
      <c r="B125" s="57"/>
      <c r="C125" s="57"/>
      <c r="D125" s="57"/>
      <c r="E125" s="57"/>
      <c r="F125" s="30"/>
      <c r="G125" s="103"/>
      <c r="H125" s="103"/>
      <c r="I125" s="1"/>
      <c r="J125" s="30"/>
      <c r="K125" s="103"/>
      <c r="M125" s="10"/>
      <c r="S125" s="10">
        <f t="shared" si="10"/>
        <v>850</v>
      </c>
      <c r="T125" s="1">
        <f t="shared" si="9"/>
        <v>850</v>
      </c>
      <c r="U125" s="167">
        <f t="shared" si="7"/>
        <v>850</v>
      </c>
      <c r="V125" s="157">
        <f t="shared" si="8"/>
        <v>650</v>
      </c>
    </row>
    <row r="126" spans="1:22" x14ac:dyDescent="0.25">
      <c r="A126" s="57"/>
      <c r="B126" s="57"/>
      <c r="C126" s="57"/>
      <c r="D126" s="57"/>
      <c r="E126" s="57"/>
      <c r="F126" s="30"/>
      <c r="G126" s="103"/>
      <c r="H126" s="103"/>
      <c r="I126" s="1"/>
      <c r="J126" s="30"/>
      <c r="K126" s="103"/>
      <c r="M126" s="10"/>
      <c r="S126" s="10">
        <f t="shared" si="10"/>
        <v>850</v>
      </c>
      <c r="T126" s="1">
        <f t="shared" si="9"/>
        <v>850</v>
      </c>
      <c r="U126" s="167">
        <f t="shared" si="7"/>
        <v>850</v>
      </c>
      <c r="V126" s="157">
        <f t="shared" si="8"/>
        <v>650</v>
      </c>
    </row>
    <row r="127" spans="1:22" x14ac:dyDescent="0.25">
      <c r="A127" s="57"/>
      <c r="B127" s="57"/>
      <c r="C127" s="57"/>
      <c r="D127" s="57"/>
      <c r="E127" s="57"/>
      <c r="F127" s="30"/>
      <c r="G127" s="103"/>
      <c r="H127" s="103"/>
      <c r="I127" s="1"/>
      <c r="J127" s="30"/>
      <c r="K127" s="103"/>
      <c r="M127" s="10"/>
      <c r="S127" s="10">
        <f t="shared" si="10"/>
        <v>850</v>
      </c>
      <c r="T127" s="1">
        <f t="shared" si="9"/>
        <v>850</v>
      </c>
      <c r="U127" s="167">
        <f t="shared" si="7"/>
        <v>850</v>
      </c>
      <c r="V127" s="157">
        <f t="shared" si="8"/>
        <v>650</v>
      </c>
    </row>
    <row r="128" spans="1:22" x14ac:dyDescent="0.25">
      <c r="A128" s="57"/>
      <c r="B128" s="57"/>
      <c r="C128" s="57"/>
      <c r="D128" s="57"/>
      <c r="E128" s="57"/>
      <c r="F128" s="30"/>
      <c r="G128" s="103"/>
      <c r="H128" s="103"/>
      <c r="I128" s="1"/>
      <c r="J128" s="30"/>
      <c r="K128" s="103"/>
      <c r="M128" s="10"/>
      <c r="S128" s="10">
        <f t="shared" si="10"/>
        <v>850</v>
      </c>
      <c r="T128" s="1">
        <f t="shared" si="9"/>
        <v>850</v>
      </c>
      <c r="U128" s="167">
        <f t="shared" si="7"/>
        <v>850</v>
      </c>
      <c r="V128" s="157">
        <f t="shared" si="8"/>
        <v>650</v>
      </c>
    </row>
    <row r="129" spans="1:22" x14ac:dyDescent="0.25">
      <c r="A129" s="57"/>
      <c r="B129" s="57"/>
      <c r="C129" s="57"/>
      <c r="D129" s="57"/>
      <c r="E129" s="57"/>
      <c r="F129" s="30"/>
      <c r="G129" s="103"/>
      <c r="H129" s="103"/>
      <c r="I129" s="1"/>
      <c r="J129" s="30"/>
      <c r="K129" s="103"/>
      <c r="M129" s="10"/>
      <c r="S129" s="10">
        <f t="shared" si="10"/>
        <v>850</v>
      </c>
      <c r="T129" s="1">
        <f t="shared" si="9"/>
        <v>850</v>
      </c>
      <c r="U129" s="167">
        <f t="shared" si="7"/>
        <v>850</v>
      </c>
      <c r="V129" s="157">
        <f t="shared" si="8"/>
        <v>650</v>
      </c>
    </row>
    <row r="130" spans="1:22" x14ac:dyDescent="0.25">
      <c r="A130" s="57"/>
      <c r="B130" s="57"/>
      <c r="C130" s="57"/>
      <c r="D130" s="57"/>
      <c r="E130" s="57"/>
      <c r="F130" s="30"/>
      <c r="G130" s="103"/>
      <c r="H130" s="103"/>
      <c r="I130" s="1"/>
      <c r="J130" s="30"/>
      <c r="K130" s="103"/>
      <c r="M130" s="10"/>
      <c r="S130" s="10">
        <f t="shared" si="10"/>
        <v>850</v>
      </c>
      <c r="T130" s="1">
        <f t="shared" si="9"/>
        <v>850</v>
      </c>
      <c r="U130" s="167">
        <f t="shared" si="7"/>
        <v>850</v>
      </c>
      <c r="V130" s="157">
        <f t="shared" si="8"/>
        <v>650</v>
      </c>
    </row>
    <row r="131" spans="1:22" x14ac:dyDescent="0.25">
      <c r="A131" s="57"/>
      <c r="B131" s="57"/>
      <c r="C131" s="57"/>
      <c r="D131" s="57"/>
      <c r="E131" s="57"/>
      <c r="F131" s="30"/>
      <c r="G131" s="103"/>
      <c r="H131" s="103"/>
      <c r="I131" s="1"/>
      <c r="J131" s="30"/>
      <c r="K131" s="103"/>
      <c r="M131" s="10"/>
      <c r="S131" s="10">
        <f t="shared" ref="S131:S137" si="11">IF(OR(H131="2 ANNUALITA'",AND(F131=1,G131="TEMPO PARZIALE")),V131,IF(OR(H131="2 ANNUALITA'",AND(F131=2,J131&gt;=10,G131="TEMPO PARZIALE")),V131,IF(OR(H131="2 ANNUALITA'",AND(F131=3,G131="TEMPO PARZIALE",J131&gt;=25)),V131,T131)))</f>
        <v>850</v>
      </c>
      <c r="T131" s="1">
        <f t="shared" si="9"/>
        <v>850</v>
      </c>
      <c r="U131" s="167">
        <f t="shared" si="7"/>
        <v>850</v>
      </c>
      <c r="V131" s="157">
        <f t="shared" si="8"/>
        <v>650</v>
      </c>
    </row>
    <row r="132" spans="1:22" x14ac:dyDescent="0.25">
      <c r="A132" s="57"/>
      <c r="B132" s="57"/>
      <c r="C132" s="57"/>
      <c r="D132" s="57"/>
      <c r="E132" s="57"/>
      <c r="F132" s="30"/>
      <c r="G132" s="103"/>
      <c r="H132" s="103"/>
      <c r="I132" s="1"/>
      <c r="J132" s="30"/>
      <c r="K132" s="103"/>
      <c r="M132" s="10"/>
      <c r="S132" s="10">
        <f t="shared" si="11"/>
        <v>850</v>
      </c>
      <c r="T132" s="1">
        <f t="shared" si="9"/>
        <v>850</v>
      </c>
      <c r="U132" s="167">
        <f t="shared" ref="U132:U139" si="12">IF(AND(I132&gt;=$AB$18,I132&lt;=$AC$18),$AD$18/2,IF(AND(I132&gt;=$AB$19,I132&lt;=$AC$19),((((I132-13000)*0.07)/2)+0.5*(((I132-13000)*0.07)/2)),IF(AND(I132&gt;=$AB$20,I132&lt;=$AC$20),$AD$20/2,IF(AND(I132&gt;=$AB$21,I132&lt;=$AC$21),$AD$21/2,IF(AND(I132&gt;=$AB$22,I132&lt;=$AC$22),$AD$22/2,IF(AND(I132&gt;=$AB$23,I132&lt;=$AC$23),$AD$23/2,IF(AND(I132&gt;=$AB$24,I132&lt;=$AC$24),$AD$24/2,IF(I132&gt;=$AB$25,$AD$25/2,IF(I132="NO ISEE",$AD$25/2,$AD$25/2)))))))))</f>
        <v>850</v>
      </c>
      <c r="V132" s="157">
        <f t="shared" ref="V132:V139" si="13">IF(AND(I132&gt;=$AB$4,I132&lt;=$AC$4),$AD$4/2,IF(AND(I132&gt;=$AB$5,I132&lt;=$AC$5),($AD$5-($AD$5*0.8))/2,IF(AND(I132&gt;=$AB$6,I132&lt;=$AC$6),($AD$6-($AD$6*0.5))/2,IF(AND(I132&gt;=$AB$7,I132&lt;=$AC$7),($AD$7-($AD$7*0.3))/2,IF(AND(I132&gt;=$AB$8,I132&lt;=$AC$8),($AD$8-($AD$8*0.3))/2,IF(AND(I132&gt;=$AB$9,I132&lt;=$AC$9),($AD$9-($AD$9*0.2))/2,IF(AND(I132&gt;=$AB$10,I132&lt;=$AC$10),($AD$10-($AD$10*0.1))/2,IF(AND(I132&gt;=$AB$11,I132&lt;=$AC$11),$AD$11/2,IF(AND(I132&gt;=$AB$12,I132&lt;=$AC$12),$AD$12/2,IF(AND(I132&gt;=$AB$13,I132&lt;=$AC$13),$AD$13/2,IF(I132&gt;=$AB$14/2,$AD$14/2,IF(I132="NO ISEE",$AD$14/2,$AD$14/2))))))))))))</f>
        <v>650</v>
      </c>
    </row>
    <row r="133" spans="1:22" x14ac:dyDescent="0.25">
      <c r="A133" s="57"/>
      <c r="B133" s="57"/>
      <c r="C133" s="57"/>
      <c r="D133" s="57"/>
      <c r="E133" s="57"/>
      <c r="F133" s="30"/>
      <c r="G133" s="103"/>
      <c r="H133" s="103"/>
      <c r="I133" s="1"/>
      <c r="J133" s="30"/>
      <c r="K133" s="103"/>
      <c r="M133" s="10"/>
      <c r="S133" s="10">
        <f t="shared" si="11"/>
        <v>850</v>
      </c>
      <c r="T133" s="1">
        <f t="shared" si="9"/>
        <v>850</v>
      </c>
      <c r="U133" s="167">
        <f t="shared" si="12"/>
        <v>850</v>
      </c>
      <c r="V133" s="157">
        <f t="shared" si="13"/>
        <v>650</v>
      </c>
    </row>
    <row r="134" spans="1:22" x14ac:dyDescent="0.25">
      <c r="A134" s="57"/>
      <c r="B134" s="57"/>
      <c r="C134" s="57"/>
      <c r="D134" s="57"/>
      <c r="E134" s="57"/>
      <c r="F134" s="30"/>
      <c r="G134" s="103"/>
      <c r="H134" s="103"/>
      <c r="I134" s="1"/>
      <c r="J134" s="30"/>
      <c r="K134" s="103"/>
      <c r="M134" s="10"/>
      <c r="S134" s="10">
        <f t="shared" si="11"/>
        <v>850</v>
      </c>
      <c r="T134" s="1">
        <f t="shared" si="9"/>
        <v>850</v>
      </c>
      <c r="U134" s="167">
        <f t="shared" si="12"/>
        <v>850</v>
      </c>
      <c r="V134" s="157">
        <f t="shared" si="13"/>
        <v>650</v>
      </c>
    </row>
    <row r="135" spans="1:22" x14ac:dyDescent="0.25">
      <c r="A135" s="57"/>
      <c r="B135" s="57"/>
      <c r="C135" s="57"/>
      <c r="D135" s="57"/>
      <c r="E135" s="57"/>
      <c r="F135" s="30"/>
      <c r="G135" s="103"/>
      <c r="H135" s="103"/>
      <c r="I135" s="1"/>
      <c r="J135" s="30"/>
      <c r="K135" s="103"/>
      <c r="M135" s="10"/>
      <c r="S135" s="10">
        <f t="shared" si="11"/>
        <v>850</v>
      </c>
      <c r="T135" s="1">
        <f t="shared" si="9"/>
        <v>850</v>
      </c>
      <c r="U135" s="167">
        <f t="shared" si="12"/>
        <v>850</v>
      </c>
      <c r="V135" s="157">
        <f t="shared" si="13"/>
        <v>650</v>
      </c>
    </row>
    <row r="136" spans="1:22" x14ac:dyDescent="0.25">
      <c r="A136" s="57"/>
      <c r="B136" s="57"/>
      <c r="C136" s="57"/>
      <c r="D136" s="57"/>
      <c r="E136" s="57"/>
      <c r="F136" s="30"/>
      <c r="G136" s="103"/>
      <c r="H136" s="103"/>
      <c r="I136" s="1"/>
      <c r="J136" s="30"/>
      <c r="K136" s="103"/>
      <c r="M136" s="10"/>
      <c r="S136" s="10">
        <f t="shared" si="11"/>
        <v>850</v>
      </c>
      <c r="T136" s="1">
        <f t="shared" si="9"/>
        <v>850</v>
      </c>
      <c r="U136" s="167">
        <f t="shared" si="12"/>
        <v>850</v>
      </c>
      <c r="V136" s="157">
        <f t="shared" si="13"/>
        <v>650</v>
      </c>
    </row>
    <row r="137" spans="1:22" x14ac:dyDescent="0.25">
      <c r="A137" s="57"/>
      <c r="B137" s="57"/>
      <c r="C137" s="57"/>
      <c r="D137" s="57"/>
      <c r="E137" s="57"/>
      <c r="F137" s="30"/>
      <c r="G137" s="103"/>
      <c r="H137" s="103"/>
      <c r="I137" s="1"/>
      <c r="J137" s="30"/>
      <c r="K137" s="103"/>
      <c r="M137" s="10"/>
      <c r="S137" s="10">
        <f t="shared" si="11"/>
        <v>850</v>
      </c>
      <c r="T137" s="1">
        <f t="shared" si="9"/>
        <v>850</v>
      </c>
      <c r="U137" s="167">
        <f t="shared" si="12"/>
        <v>850</v>
      </c>
      <c r="V137" s="157">
        <f t="shared" si="13"/>
        <v>650</v>
      </c>
    </row>
    <row r="138" spans="1:22" x14ac:dyDescent="0.25">
      <c r="A138" s="57"/>
      <c r="B138" s="57"/>
      <c r="C138" s="57"/>
      <c r="D138" s="57"/>
      <c r="E138" s="57"/>
      <c r="F138" s="30"/>
      <c r="G138" s="103"/>
      <c r="H138" s="103"/>
      <c r="I138" s="1"/>
      <c r="J138" s="30"/>
      <c r="K138" s="103"/>
      <c r="M138" s="10"/>
      <c r="T138" s="1">
        <f t="shared" si="9"/>
        <v>850</v>
      </c>
      <c r="U138" s="167">
        <f t="shared" si="12"/>
        <v>850</v>
      </c>
      <c r="V138" s="157">
        <f t="shared" si="13"/>
        <v>650</v>
      </c>
    </row>
    <row r="139" spans="1:22" x14ac:dyDescent="0.25">
      <c r="A139" s="57"/>
      <c r="B139" s="57"/>
      <c r="C139" s="57"/>
      <c r="D139" s="57"/>
      <c r="E139" s="57"/>
      <c r="F139" s="30"/>
      <c r="G139" s="103"/>
      <c r="H139" s="103"/>
      <c r="I139" s="1"/>
      <c r="J139" s="30"/>
      <c r="K139" s="103"/>
      <c r="M139" s="10"/>
      <c r="T139" s="1">
        <f t="shared" si="9"/>
        <v>850</v>
      </c>
      <c r="U139" s="167">
        <f t="shared" si="12"/>
        <v>850</v>
      </c>
      <c r="V139" s="157">
        <f t="shared" si="13"/>
        <v>650</v>
      </c>
    </row>
    <row r="140" spans="1:22" x14ac:dyDescent="0.25">
      <c r="A140" s="57"/>
      <c r="B140" s="57"/>
      <c r="C140" s="57"/>
      <c r="D140" s="57"/>
      <c r="E140" s="57"/>
      <c r="F140" s="30"/>
      <c r="G140" s="103"/>
      <c r="H140" s="103"/>
      <c r="I140" s="1"/>
      <c r="J140" s="30"/>
      <c r="K140" s="103"/>
      <c r="M140" s="10"/>
    </row>
    <row r="141" spans="1:22" x14ac:dyDescent="0.25">
      <c r="A141" s="57"/>
      <c r="B141" s="57"/>
      <c r="C141" s="57"/>
      <c r="D141" s="57"/>
      <c r="E141" s="57"/>
      <c r="F141" s="30"/>
      <c r="G141" s="103"/>
      <c r="H141" s="103"/>
      <c r="I141" s="1"/>
      <c r="J141" s="30"/>
      <c r="K141" s="103"/>
      <c r="M141" s="10"/>
    </row>
    <row r="142" spans="1:22" x14ac:dyDescent="0.25">
      <c r="A142" s="57"/>
      <c r="B142" s="57"/>
      <c r="C142" s="57"/>
      <c r="D142" s="57"/>
      <c r="E142" s="57"/>
      <c r="F142" s="30"/>
      <c r="G142" s="103"/>
      <c r="H142" s="103"/>
      <c r="I142" s="1"/>
      <c r="J142" s="30"/>
      <c r="K142" s="103"/>
      <c r="M142" s="10"/>
    </row>
    <row r="143" spans="1:22" x14ac:dyDescent="0.25">
      <c r="A143" s="57"/>
      <c r="B143" s="57"/>
      <c r="C143" s="57"/>
      <c r="D143" s="57"/>
      <c r="E143" s="57"/>
      <c r="F143" s="30"/>
      <c r="G143" s="103"/>
      <c r="H143" s="103"/>
      <c r="I143" s="1"/>
      <c r="J143" s="30"/>
      <c r="K143" s="103"/>
      <c r="M143" s="10"/>
    </row>
    <row r="144" spans="1:22" x14ac:dyDescent="0.25">
      <c r="A144" s="57"/>
      <c r="B144" s="57"/>
      <c r="C144" s="57"/>
      <c r="D144" s="57"/>
      <c r="E144" s="57"/>
      <c r="F144" s="30"/>
      <c r="G144" s="103"/>
      <c r="H144" s="103"/>
      <c r="I144" s="1"/>
      <c r="J144" s="30"/>
      <c r="K144" s="103"/>
      <c r="M144" s="10"/>
    </row>
    <row r="145" spans="1:13" x14ac:dyDescent="0.25">
      <c r="A145" s="57"/>
      <c r="B145" s="57"/>
      <c r="C145" s="57"/>
      <c r="D145" s="57"/>
      <c r="E145" s="57"/>
      <c r="F145" s="30"/>
      <c r="G145" s="103"/>
      <c r="H145" s="103"/>
      <c r="I145" s="1"/>
      <c r="J145" s="30"/>
      <c r="K145" s="103"/>
      <c r="M145" s="10"/>
    </row>
    <row r="146" spans="1:13" x14ac:dyDescent="0.25">
      <c r="A146" s="57"/>
      <c r="B146" s="57"/>
      <c r="C146" s="57"/>
      <c r="D146" s="57"/>
      <c r="E146" s="57"/>
      <c r="F146" s="30"/>
      <c r="G146" s="103"/>
      <c r="H146" s="103"/>
      <c r="I146" s="1"/>
      <c r="J146" s="30"/>
      <c r="K146" s="103"/>
      <c r="M146" s="10"/>
    </row>
    <row r="147" spans="1:13" x14ac:dyDescent="0.25">
      <c r="A147" s="57"/>
      <c r="B147" s="57"/>
      <c r="C147" s="57"/>
      <c r="D147" s="57"/>
      <c r="E147" s="57"/>
      <c r="F147" s="30"/>
      <c r="G147" s="103"/>
      <c r="H147" s="103"/>
      <c r="I147" s="1"/>
      <c r="J147" s="30"/>
      <c r="K147" s="103"/>
      <c r="M147" s="10"/>
    </row>
    <row r="148" spans="1:13" x14ac:dyDescent="0.25">
      <c r="A148" s="57"/>
      <c r="B148" s="57"/>
      <c r="C148" s="57"/>
      <c r="D148" s="57"/>
      <c r="E148" s="57"/>
      <c r="F148" s="30"/>
      <c r="G148" s="103"/>
      <c r="H148" s="103"/>
      <c r="I148" s="1"/>
      <c r="J148" s="30"/>
      <c r="K148" s="103"/>
      <c r="M148" s="10"/>
    </row>
    <row r="149" spans="1:13" x14ac:dyDescent="0.25">
      <c r="A149" s="57"/>
      <c r="B149" s="57"/>
      <c r="C149" s="57"/>
      <c r="D149" s="57"/>
      <c r="E149" s="57"/>
      <c r="F149" s="30"/>
      <c r="G149" s="103"/>
      <c r="H149" s="103"/>
      <c r="I149" s="1"/>
      <c r="J149" s="30"/>
      <c r="K149" s="103"/>
      <c r="M149" s="10"/>
    </row>
    <row r="150" spans="1:13" x14ac:dyDescent="0.25">
      <c r="A150" s="57"/>
      <c r="B150" s="57"/>
      <c r="C150" s="57"/>
      <c r="D150" s="57"/>
      <c r="E150" s="57"/>
      <c r="F150" s="30"/>
      <c r="G150" s="103"/>
      <c r="H150" s="103"/>
      <c r="I150" s="1"/>
      <c r="J150" s="30"/>
      <c r="K150" s="103"/>
      <c r="M150" s="10"/>
    </row>
    <row r="151" spans="1:13" x14ac:dyDescent="0.25">
      <c r="A151" s="57"/>
      <c r="B151" s="57"/>
      <c r="C151" s="57"/>
      <c r="D151" s="57"/>
      <c r="E151" s="57"/>
      <c r="F151" s="30"/>
      <c r="G151" s="103"/>
      <c r="H151" s="103"/>
      <c r="I151" s="1"/>
      <c r="J151" s="30"/>
      <c r="K151" s="103"/>
      <c r="M151" s="10"/>
    </row>
    <row r="152" spans="1:13" x14ac:dyDescent="0.25">
      <c r="A152" s="57"/>
      <c r="B152" s="57"/>
      <c r="C152" s="57"/>
      <c r="D152" s="57"/>
      <c r="E152" s="57"/>
      <c r="F152" s="30"/>
      <c r="G152" s="103"/>
      <c r="H152" s="103"/>
      <c r="I152" s="1"/>
      <c r="J152" s="30"/>
      <c r="K152" s="103"/>
      <c r="M152" s="10"/>
    </row>
    <row r="153" spans="1:13" x14ac:dyDescent="0.25">
      <c r="A153" s="57"/>
      <c r="B153" s="57"/>
      <c r="C153" s="57"/>
      <c r="D153" s="57"/>
      <c r="E153" s="57"/>
      <c r="F153" s="30"/>
      <c r="G153" s="103"/>
      <c r="H153" s="103"/>
      <c r="I153" s="1"/>
      <c r="J153" s="30"/>
      <c r="K153" s="103"/>
      <c r="M153" s="10"/>
    </row>
    <row r="154" spans="1:13" x14ac:dyDescent="0.25">
      <c r="A154" s="57"/>
      <c r="B154" s="57"/>
      <c r="C154" s="57"/>
      <c r="D154" s="57"/>
      <c r="E154" s="57"/>
      <c r="F154" s="30"/>
      <c r="G154" s="103"/>
      <c r="H154" s="103"/>
      <c r="I154" s="1"/>
      <c r="J154" s="30"/>
      <c r="K154" s="103"/>
      <c r="M154" s="10"/>
    </row>
    <row r="155" spans="1:13" x14ac:dyDescent="0.25">
      <c r="A155" s="57"/>
      <c r="B155" s="57"/>
      <c r="C155" s="57"/>
      <c r="D155" s="57"/>
      <c r="E155" s="57"/>
      <c r="F155" s="30"/>
      <c r="G155" s="103"/>
      <c r="H155" s="103"/>
      <c r="I155" s="1"/>
      <c r="J155" s="30"/>
      <c r="K155" s="103"/>
      <c r="M155" s="10"/>
    </row>
    <row r="156" spans="1:13" x14ac:dyDescent="0.25">
      <c r="A156" s="57"/>
      <c r="B156" s="57"/>
      <c r="C156" s="57"/>
      <c r="D156" s="57"/>
      <c r="E156" s="57"/>
      <c r="F156" s="30"/>
      <c r="G156" s="103"/>
      <c r="H156" s="103"/>
      <c r="I156" s="1"/>
      <c r="J156" s="30"/>
      <c r="K156" s="103"/>
      <c r="M156" s="10"/>
    </row>
    <row r="157" spans="1:13" x14ac:dyDescent="0.25">
      <c r="A157" s="57"/>
      <c r="B157" s="57"/>
      <c r="C157" s="57"/>
      <c r="D157" s="57"/>
      <c r="E157" s="57"/>
      <c r="F157" s="30"/>
      <c r="G157" s="103"/>
      <c r="H157" s="103"/>
      <c r="I157" s="1"/>
      <c r="J157" s="30"/>
      <c r="K157" s="103"/>
      <c r="M157" s="10"/>
    </row>
    <row r="158" spans="1:13" x14ac:dyDescent="0.25">
      <c r="A158" s="57"/>
      <c r="B158" s="57"/>
      <c r="C158" s="57"/>
      <c r="D158" s="57"/>
      <c r="E158" s="57"/>
      <c r="F158" s="30"/>
      <c r="G158" s="103"/>
      <c r="H158" s="103"/>
      <c r="I158" s="1"/>
      <c r="J158" s="30"/>
      <c r="K158" s="103"/>
      <c r="M158" s="10"/>
    </row>
    <row r="159" spans="1:13" x14ac:dyDescent="0.25">
      <c r="A159" s="57"/>
      <c r="B159" s="57"/>
      <c r="C159" s="57"/>
      <c r="D159" s="57"/>
      <c r="E159" s="57"/>
      <c r="F159" s="30"/>
      <c r="G159" s="103"/>
      <c r="H159" s="103"/>
      <c r="I159" s="1"/>
      <c r="J159" s="30"/>
      <c r="K159" s="103"/>
      <c r="M159" s="10"/>
    </row>
    <row r="160" spans="1:13" x14ac:dyDescent="0.25">
      <c r="A160" s="57"/>
      <c r="B160" s="57"/>
      <c r="C160" s="57"/>
      <c r="D160" s="57"/>
      <c r="E160" s="57"/>
      <c r="F160" s="30"/>
      <c r="G160" s="103"/>
      <c r="H160" s="103"/>
      <c r="I160" s="1"/>
      <c r="J160" s="30"/>
      <c r="K160" s="103"/>
      <c r="M160" s="10"/>
    </row>
    <row r="161" spans="1:13" x14ac:dyDescent="0.25">
      <c r="A161" s="57"/>
      <c r="B161" s="57"/>
      <c r="C161" s="57"/>
      <c r="D161" s="57"/>
      <c r="E161" s="57"/>
      <c r="F161" s="30"/>
      <c r="G161" s="103"/>
      <c r="H161" s="103"/>
      <c r="I161" s="1"/>
      <c r="J161" s="30"/>
      <c r="K161" s="103"/>
      <c r="M161" s="10"/>
    </row>
    <row r="162" spans="1:13" x14ac:dyDescent="0.25">
      <c r="A162" s="57"/>
      <c r="B162" s="57"/>
      <c r="C162" s="57"/>
      <c r="D162" s="57"/>
      <c r="E162" s="57"/>
      <c r="F162" s="30"/>
      <c r="G162" s="103"/>
      <c r="H162" s="103"/>
      <c r="I162" s="1"/>
      <c r="J162" s="30"/>
      <c r="K162" s="103"/>
      <c r="M162" s="10"/>
    </row>
    <row r="163" spans="1:13" x14ac:dyDescent="0.25">
      <c r="A163" s="57"/>
      <c r="B163" s="57"/>
      <c r="C163" s="57"/>
      <c r="D163" s="57"/>
      <c r="E163" s="57"/>
      <c r="F163" s="30"/>
      <c r="G163" s="103"/>
      <c r="H163" s="103"/>
      <c r="I163" s="1"/>
      <c r="J163" s="30"/>
      <c r="K163" s="103"/>
      <c r="M163" s="10"/>
    </row>
    <row r="164" spans="1:13" x14ac:dyDescent="0.25">
      <c r="A164" s="57"/>
      <c r="B164" s="57"/>
      <c r="C164" s="57"/>
      <c r="D164" s="57"/>
      <c r="E164" s="57"/>
      <c r="F164" s="30"/>
      <c r="G164" s="103"/>
      <c r="H164" s="103"/>
      <c r="I164" s="1"/>
      <c r="J164" s="30"/>
      <c r="K164" s="103"/>
      <c r="M164" s="10"/>
    </row>
    <row r="165" spans="1:13" x14ac:dyDescent="0.25">
      <c r="A165" s="57"/>
      <c r="B165" s="57"/>
      <c r="C165" s="57"/>
      <c r="D165" s="57"/>
      <c r="E165" s="57"/>
      <c r="F165" s="30"/>
      <c r="G165" s="103"/>
      <c r="H165" s="103"/>
      <c r="I165" s="1"/>
      <c r="J165" s="30"/>
      <c r="K165" s="103"/>
      <c r="M165" s="10"/>
    </row>
    <row r="166" spans="1:13" x14ac:dyDescent="0.25">
      <c r="A166" s="57"/>
      <c r="B166" s="57"/>
      <c r="C166" s="57"/>
      <c r="D166" s="57"/>
      <c r="E166" s="57"/>
      <c r="F166" s="30"/>
      <c r="G166" s="103"/>
      <c r="H166" s="103"/>
      <c r="I166" s="1"/>
      <c r="J166" s="30"/>
      <c r="K166" s="103"/>
      <c r="M166" s="10"/>
    </row>
    <row r="167" spans="1:13" x14ac:dyDescent="0.25">
      <c r="A167" s="57"/>
      <c r="B167" s="57"/>
      <c r="C167" s="57"/>
      <c r="D167" s="57"/>
      <c r="E167" s="57"/>
      <c r="F167" s="30"/>
      <c r="G167" s="103"/>
      <c r="H167" s="103"/>
      <c r="I167" s="1"/>
      <c r="J167" s="30"/>
      <c r="K167" s="103"/>
      <c r="M167" s="10"/>
    </row>
    <row r="168" spans="1:13" x14ac:dyDescent="0.25">
      <c r="A168" s="57"/>
      <c r="B168" s="57"/>
      <c r="C168" s="57"/>
      <c r="D168" s="57"/>
      <c r="E168" s="57"/>
      <c r="F168" s="30"/>
      <c r="G168" s="103"/>
      <c r="H168" s="103"/>
      <c r="I168" s="1"/>
      <c r="J168" s="30"/>
      <c r="K168" s="103"/>
      <c r="M168" s="10"/>
    </row>
    <row r="169" spans="1:13" x14ac:dyDescent="0.25">
      <c r="A169" s="57"/>
      <c r="B169" s="57"/>
      <c r="C169" s="57"/>
      <c r="D169" s="57"/>
      <c r="E169" s="57"/>
      <c r="F169" s="30"/>
      <c r="G169" s="103"/>
      <c r="H169" s="103"/>
      <c r="I169" s="1"/>
      <c r="J169" s="30"/>
      <c r="K169" s="103"/>
      <c r="M169" s="10"/>
    </row>
    <row r="170" spans="1:13" x14ac:dyDescent="0.25">
      <c r="A170" s="57"/>
      <c r="B170" s="57"/>
      <c r="C170" s="57"/>
      <c r="D170" s="57"/>
      <c r="E170" s="57"/>
      <c r="F170" s="30"/>
      <c r="G170" s="103"/>
      <c r="H170" s="103"/>
      <c r="I170" s="1"/>
      <c r="J170" s="30"/>
      <c r="K170" s="103"/>
      <c r="M170" s="10"/>
    </row>
    <row r="171" spans="1:13" x14ac:dyDescent="0.25">
      <c r="A171" s="57"/>
      <c r="B171" s="57"/>
      <c r="C171" s="57"/>
      <c r="D171" s="57"/>
      <c r="E171" s="57"/>
      <c r="F171" s="30"/>
      <c r="G171" s="103"/>
      <c r="H171" s="103"/>
      <c r="I171" s="1"/>
      <c r="J171" s="30"/>
      <c r="K171" s="103"/>
      <c r="M171" s="10"/>
    </row>
    <row r="172" spans="1:13" x14ac:dyDescent="0.25">
      <c r="A172" s="57"/>
      <c r="B172" s="57"/>
      <c r="C172" s="57"/>
      <c r="D172" s="57"/>
      <c r="E172" s="57"/>
      <c r="F172" s="30"/>
      <c r="G172" s="103"/>
      <c r="H172" s="103"/>
      <c r="I172" s="1"/>
      <c r="J172" s="30"/>
      <c r="K172" s="103"/>
      <c r="M172" s="10"/>
    </row>
    <row r="173" spans="1:13" x14ac:dyDescent="0.25">
      <c r="A173" s="57"/>
      <c r="B173" s="57"/>
      <c r="C173" s="57"/>
      <c r="D173" s="57"/>
      <c r="E173" s="57"/>
      <c r="F173" s="30"/>
      <c r="G173" s="103"/>
      <c r="H173" s="103"/>
      <c r="I173" s="1"/>
      <c r="J173" s="30"/>
      <c r="K173" s="103"/>
      <c r="M173" s="10"/>
    </row>
    <row r="174" spans="1:13" x14ac:dyDescent="0.25">
      <c r="A174" s="57"/>
      <c r="B174" s="57"/>
      <c r="C174" s="57"/>
      <c r="D174" s="57"/>
      <c r="E174" s="57"/>
      <c r="F174" s="30"/>
      <c r="G174" s="103"/>
      <c r="H174" s="103"/>
      <c r="I174" s="1"/>
      <c r="J174" s="30"/>
      <c r="K174" s="103"/>
      <c r="M174" s="10"/>
    </row>
    <row r="175" spans="1:13" x14ac:dyDescent="0.25">
      <c r="A175" s="57"/>
      <c r="B175" s="57"/>
      <c r="C175" s="57"/>
      <c r="D175" s="57"/>
      <c r="E175" s="57"/>
      <c r="F175" s="30"/>
      <c r="G175" s="103"/>
      <c r="H175" s="103"/>
      <c r="I175" s="1"/>
      <c r="J175" s="30"/>
      <c r="K175" s="103"/>
      <c r="M175" s="10"/>
    </row>
    <row r="176" spans="1:13" x14ac:dyDescent="0.25">
      <c r="A176" s="57"/>
      <c r="B176" s="57"/>
      <c r="C176" s="57"/>
      <c r="D176" s="57"/>
      <c r="E176" s="57"/>
      <c r="F176" s="30"/>
      <c r="G176" s="103"/>
      <c r="H176" s="103"/>
      <c r="I176" s="1"/>
      <c r="J176" s="30"/>
      <c r="K176" s="103"/>
      <c r="M176" s="10"/>
    </row>
    <row r="177" spans="1:13" x14ac:dyDescent="0.25">
      <c r="A177" s="57"/>
      <c r="B177" s="57"/>
      <c r="C177" s="57"/>
      <c r="D177" s="57"/>
      <c r="E177" s="57"/>
      <c r="F177" s="30"/>
      <c r="G177" s="103"/>
      <c r="H177" s="103"/>
      <c r="I177" s="1"/>
      <c r="J177" s="30"/>
      <c r="K177" s="103"/>
      <c r="M177" s="10"/>
    </row>
    <row r="178" spans="1:13" x14ac:dyDescent="0.25">
      <c r="A178" s="57"/>
      <c r="B178" s="57"/>
      <c r="C178" s="57"/>
      <c r="D178" s="57"/>
      <c r="E178" s="57"/>
      <c r="F178" s="30"/>
      <c r="G178" s="103"/>
      <c r="H178" s="103"/>
      <c r="I178" s="1"/>
      <c r="J178" s="30"/>
      <c r="K178" s="103"/>
      <c r="M178" s="10"/>
    </row>
    <row r="179" spans="1:13" x14ac:dyDescent="0.25">
      <c r="A179" s="57"/>
      <c r="B179" s="57"/>
      <c r="C179" s="57"/>
      <c r="D179" s="57"/>
      <c r="E179" s="57"/>
      <c r="F179" s="30"/>
      <c r="G179" s="103"/>
      <c r="H179" s="103"/>
      <c r="I179" s="1"/>
      <c r="J179" s="30"/>
      <c r="K179" s="103"/>
      <c r="M179" s="10"/>
    </row>
    <row r="180" spans="1:13" x14ac:dyDescent="0.25">
      <c r="A180" s="57"/>
      <c r="B180" s="57"/>
      <c r="C180" s="57"/>
      <c r="D180" s="57"/>
      <c r="E180" s="57"/>
      <c r="F180" s="30"/>
      <c r="G180" s="103"/>
      <c r="H180" s="103"/>
      <c r="I180" s="1"/>
      <c r="J180" s="30"/>
      <c r="K180" s="103"/>
      <c r="M180" s="10"/>
    </row>
    <row r="181" spans="1:13" x14ac:dyDescent="0.25">
      <c r="A181" s="57"/>
      <c r="B181" s="57"/>
      <c r="C181" s="57"/>
      <c r="D181" s="57"/>
      <c r="E181" s="57"/>
      <c r="F181" s="30"/>
      <c r="G181" s="103"/>
      <c r="H181" s="103"/>
      <c r="I181" s="1"/>
      <c r="J181" s="30"/>
      <c r="K181" s="103"/>
      <c r="M181" s="10"/>
    </row>
    <row r="182" spans="1:13" x14ac:dyDescent="0.25">
      <c r="A182" s="57"/>
      <c r="B182" s="57"/>
      <c r="C182" s="57"/>
      <c r="D182" s="57"/>
      <c r="E182" s="57"/>
      <c r="F182" s="30"/>
      <c r="G182" s="103"/>
      <c r="H182" s="103"/>
      <c r="I182" s="1"/>
      <c r="J182" s="30"/>
      <c r="K182" s="103"/>
      <c r="M182" s="10"/>
    </row>
    <row r="183" spans="1:13" x14ac:dyDescent="0.25">
      <c r="A183" s="57"/>
      <c r="B183" s="57"/>
      <c r="C183" s="57"/>
      <c r="D183" s="57"/>
      <c r="E183" s="57"/>
      <c r="F183" s="30"/>
      <c r="G183" s="103"/>
      <c r="H183" s="103"/>
      <c r="I183" s="1"/>
      <c r="J183" s="30"/>
      <c r="K183" s="103"/>
      <c r="M183" s="10"/>
    </row>
    <row r="184" spans="1:13" x14ac:dyDescent="0.25">
      <c r="A184" s="57"/>
      <c r="B184" s="57"/>
      <c r="C184" s="57"/>
      <c r="D184" s="57"/>
      <c r="E184" s="57"/>
      <c r="F184" s="30"/>
      <c r="G184" s="103"/>
      <c r="H184" s="103"/>
      <c r="I184" s="1"/>
      <c r="J184" s="30"/>
      <c r="K184" s="103"/>
      <c r="M184" s="10"/>
    </row>
    <row r="185" spans="1:13" x14ac:dyDescent="0.25">
      <c r="A185" s="57"/>
      <c r="B185" s="57"/>
      <c r="C185" s="57"/>
      <c r="D185" s="57"/>
      <c r="E185" s="57"/>
      <c r="F185" s="30"/>
      <c r="G185" s="103"/>
      <c r="H185" s="103"/>
      <c r="I185" s="1"/>
      <c r="J185" s="30"/>
      <c r="K185" s="103"/>
      <c r="M185" s="10"/>
    </row>
    <row r="186" spans="1:13" x14ac:dyDescent="0.25">
      <c r="A186" s="57"/>
      <c r="B186" s="57"/>
      <c r="C186" s="57"/>
      <c r="D186" s="57"/>
      <c r="E186" s="57"/>
      <c r="F186" s="30"/>
      <c r="G186" s="103"/>
      <c r="H186" s="103"/>
      <c r="I186" s="1"/>
      <c r="J186" s="30"/>
      <c r="K186" s="103"/>
      <c r="M186" s="10"/>
    </row>
    <row r="187" spans="1:13" x14ac:dyDescent="0.25">
      <c r="A187" s="57"/>
      <c r="B187" s="57"/>
      <c r="C187" s="57"/>
      <c r="D187" s="57"/>
      <c r="E187" s="57"/>
      <c r="F187" s="30"/>
      <c r="G187" s="103"/>
      <c r="H187" s="103"/>
      <c r="I187" s="1"/>
      <c r="J187" s="30"/>
      <c r="K187" s="103"/>
      <c r="M187" s="10"/>
    </row>
    <row r="188" spans="1:13" x14ac:dyDescent="0.25">
      <c r="A188" s="57"/>
      <c r="B188" s="57"/>
      <c r="C188" s="57"/>
      <c r="D188" s="57"/>
      <c r="E188" s="57"/>
      <c r="F188" s="30"/>
      <c r="G188" s="103"/>
      <c r="H188" s="103"/>
      <c r="I188" s="1"/>
      <c r="J188" s="30"/>
      <c r="K188" s="103"/>
      <c r="M188" s="10"/>
    </row>
    <row r="189" spans="1:13" x14ac:dyDescent="0.25">
      <c r="A189" s="57"/>
      <c r="B189" s="57"/>
      <c r="C189" s="57"/>
      <c r="D189" s="57"/>
      <c r="E189" s="57"/>
      <c r="F189" s="30"/>
      <c r="G189" s="103"/>
      <c r="H189" s="103"/>
      <c r="I189" s="1"/>
      <c r="J189" s="30"/>
      <c r="K189" s="103"/>
      <c r="M189" s="10"/>
    </row>
    <row r="190" spans="1:13" x14ac:dyDescent="0.25">
      <c r="A190" s="57"/>
      <c r="B190" s="57"/>
      <c r="C190" s="57"/>
      <c r="D190" s="57"/>
      <c r="E190" s="57"/>
      <c r="F190" s="30"/>
      <c r="G190" s="103"/>
      <c r="H190" s="103"/>
      <c r="I190" s="1"/>
      <c r="J190" s="30"/>
      <c r="K190" s="103"/>
      <c r="M190" s="10"/>
    </row>
    <row r="191" spans="1:13" x14ac:dyDescent="0.25">
      <c r="A191" s="57"/>
      <c r="B191" s="57"/>
      <c r="C191" s="57"/>
      <c r="D191" s="57"/>
      <c r="E191" s="57"/>
      <c r="F191" s="30"/>
      <c r="G191" s="103"/>
      <c r="H191" s="103"/>
      <c r="I191" s="1"/>
      <c r="J191" s="30"/>
      <c r="K191" s="103"/>
      <c r="M191" s="10"/>
    </row>
    <row r="192" spans="1:13" x14ac:dyDescent="0.25">
      <c r="A192" s="57"/>
      <c r="B192" s="57"/>
      <c r="C192" s="57"/>
      <c r="D192" s="57"/>
      <c r="E192" s="57"/>
      <c r="F192" s="30"/>
      <c r="G192" s="103"/>
      <c r="H192" s="103"/>
      <c r="I192" s="1"/>
      <c r="J192" s="30"/>
      <c r="K192" s="103"/>
      <c r="M192" s="10"/>
    </row>
    <row r="193" spans="1:13" x14ac:dyDescent="0.25">
      <c r="A193" s="57"/>
      <c r="B193" s="57"/>
      <c r="C193" s="57"/>
      <c r="D193" s="57"/>
      <c r="E193" s="57"/>
      <c r="F193" s="30"/>
      <c r="G193" s="103"/>
      <c r="H193" s="103"/>
      <c r="I193" s="1"/>
      <c r="J193" s="30"/>
      <c r="K193" s="103"/>
      <c r="M193" s="10"/>
    </row>
    <row r="194" spans="1:13" x14ac:dyDescent="0.25">
      <c r="A194" s="57"/>
      <c r="B194" s="57"/>
      <c r="C194" s="57"/>
      <c r="D194" s="57"/>
      <c r="E194" s="57"/>
      <c r="F194" s="30"/>
      <c r="G194" s="103"/>
      <c r="H194" s="103"/>
      <c r="I194" s="1"/>
      <c r="J194" s="30"/>
      <c r="K194" s="103"/>
      <c r="M194" s="10"/>
    </row>
    <row r="195" spans="1:13" x14ac:dyDescent="0.25">
      <c r="A195" s="57"/>
      <c r="B195" s="57"/>
      <c r="C195" s="57"/>
      <c r="D195" s="57"/>
      <c r="E195" s="57"/>
      <c r="F195" s="30"/>
      <c r="G195" s="103"/>
      <c r="H195" s="103"/>
      <c r="I195" s="1"/>
      <c r="J195" s="30"/>
      <c r="K195" s="103"/>
      <c r="M195" s="10"/>
    </row>
    <row r="196" spans="1:13" x14ac:dyDescent="0.25">
      <c r="A196" s="57"/>
      <c r="B196" s="57"/>
      <c r="C196" s="57"/>
      <c r="D196" s="57"/>
      <c r="E196" s="57"/>
      <c r="F196" s="30"/>
      <c r="G196" s="103"/>
      <c r="H196" s="103"/>
      <c r="I196" s="1"/>
      <c r="J196" s="30"/>
      <c r="K196" s="103"/>
      <c r="M196" s="10"/>
    </row>
    <row r="197" spans="1:13" x14ac:dyDescent="0.25">
      <c r="A197" s="57"/>
      <c r="B197" s="57"/>
      <c r="C197" s="57"/>
      <c r="D197" s="57"/>
      <c r="E197" s="57"/>
      <c r="F197" s="30"/>
      <c r="G197" s="103"/>
      <c r="H197" s="103"/>
      <c r="I197" s="1"/>
      <c r="J197" s="30"/>
      <c r="K197" s="103"/>
      <c r="M197" s="10"/>
    </row>
    <row r="198" spans="1:13" x14ac:dyDescent="0.25">
      <c r="A198" s="57"/>
      <c r="B198" s="57"/>
      <c r="C198" s="57"/>
      <c r="D198" s="57"/>
      <c r="E198" s="57"/>
      <c r="F198" s="30"/>
      <c r="G198" s="103"/>
      <c r="H198" s="103"/>
      <c r="I198" s="1"/>
      <c r="J198" s="30"/>
      <c r="K198" s="103"/>
      <c r="M198" s="10"/>
    </row>
    <row r="199" spans="1:13" x14ac:dyDescent="0.25">
      <c r="A199" s="57"/>
      <c r="B199" s="57"/>
      <c r="C199" s="57"/>
      <c r="D199" s="57"/>
      <c r="E199" s="57"/>
      <c r="F199" s="30"/>
      <c r="G199" s="103"/>
      <c r="H199" s="103"/>
      <c r="I199" s="1"/>
      <c r="J199" s="30"/>
      <c r="K199" s="103"/>
      <c r="M199" s="10"/>
    </row>
    <row r="200" spans="1:13" x14ac:dyDescent="0.25">
      <c r="A200" s="57"/>
      <c r="B200" s="57"/>
      <c r="C200" s="57"/>
      <c r="D200" s="57"/>
      <c r="E200" s="57"/>
      <c r="F200" s="30"/>
      <c r="G200" s="103"/>
      <c r="H200" s="103"/>
      <c r="I200" s="1"/>
      <c r="J200" s="30"/>
      <c r="K200" s="103"/>
      <c r="M200" s="10"/>
    </row>
    <row r="201" spans="1:13" x14ac:dyDescent="0.25">
      <c r="A201" s="57"/>
      <c r="B201" s="57"/>
      <c r="C201" s="57"/>
      <c r="D201" s="57"/>
      <c r="E201" s="57"/>
      <c r="F201" s="30"/>
      <c r="G201" s="103"/>
      <c r="H201" s="103"/>
      <c r="I201" s="1"/>
      <c r="J201" s="30"/>
      <c r="K201" s="103"/>
      <c r="M201" s="10"/>
    </row>
    <row r="202" spans="1:13" x14ac:dyDescent="0.25">
      <c r="A202" s="57"/>
      <c r="B202" s="57"/>
      <c r="C202" s="57"/>
      <c r="D202" s="57"/>
      <c r="E202" s="57"/>
      <c r="F202" s="30"/>
      <c r="G202" s="103"/>
      <c r="H202" s="103"/>
      <c r="I202" s="1"/>
      <c r="J202" s="30"/>
      <c r="K202" s="103"/>
      <c r="M202" s="10"/>
    </row>
    <row r="203" spans="1:13" x14ac:dyDescent="0.25">
      <c r="A203" s="57"/>
      <c r="B203" s="57"/>
      <c r="C203" s="57"/>
      <c r="D203" s="57"/>
      <c r="E203" s="57"/>
      <c r="F203" s="30"/>
      <c r="G203" s="30"/>
      <c r="H203" s="30"/>
      <c r="I203" s="57"/>
      <c r="J203" s="30"/>
      <c r="K203" s="30"/>
    </row>
    <row r="204" spans="1:13" x14ac:dyDescent="0.25">
      <c r="A204" s="57"/>
      <c r="B204" s="57"/>
      <c r="C204" s="57"/>
      <c r="D204" s="57"/>
      <c r="E204" s="57"/>
      <c r="F204" s="30"/>
      <c r="G204" s="30"/>
      <c r="H204" s="30"/>
      <c r="I204" s="57"/>
      <c r="J204" s="30"/>
      <c r="K204" s="30"/>
    </row>
    <row r="205" spans="1:13" x14ac:dyDescent="0.25">
      <c r="A205" s="57"/>
      <c r="B205" s="57"/>
      <c r="C205" s="57"/>
      <c r="D205" s="57"/>
      <c r="E205" s="57"/>
      <c r="F205" s="30"/>
      <c r="G205" s="30"/>
      <c r="H205" s="30"/>
      <c r="I205" s="57"/>
      <c r="J205" s="30"/>
      <c r="K205" s="30"/>
    </row>
    <row r="206" spans="1:13" x14ac:dyDescent="0.25">
      <c r="A206" s="57"/>
      <c r="B206" s="57"/>
      <c r="C206" s="57"/>
      <c r="D206" s="57"/>
      <c r="E206" s="57"/>
      <c r="F206" s="30"/>
      <c r="G206" s="30"/>
      <c r="H206" s="30"/>
      <c r="I206" s="57"/>
      <c r="J206" s="30"/>
      <c r="K206" s="30"/>
    </row>
    <row r="207" spans="1:13" x14ac:dyDescent="0.25">
      <c r="A207" s="57"/>
      <c r="B207" s="57"/>
      <c r="C207" s="57"/>
      <c r="D207" s="57"/>
      <c r="E207" s="57"/>
      <c r="F207" s="30"/>
      <c r="G207" s="30"/>
      <c r="H207" s="30"/>
      <c r="I207" s="57"/>
      <c r="J207" s="30"/>
      <c r="K207" s="30"/>
    </row>
    <row r="208" spans="1:13" x14ac:dyDescent="0.25">
      <c r="A208" s="57"/>
      <c r="B208" s="57"/>
      <c r="C208" s="57"/>
      <c r="D208" s="57"/>
      <c r="E208" s="57"/>
      <c r="F208" s="30"/>
      <c r="G208" s="30"/>
      <c r="H208" s="30"/>
      <c r="I208" s="57"/>
      <c r="J208" s="30"/>
      <c r="K208" s="30"/>
    </row>
    <row r="209" spans="1:11" x14ac:dyDescent="0.25">
      <c r="A209" s="57"/>
      <c r="B209" s="57"/>
      <c r="C209" s="57"/>
      <c r="D209" s="57"/>
      <c r="E209" s="57"/>
      <c r="F209" s="30"/>
      <c r="G209" s="30"/>
      <c r="H209" s="30"/>
      <c r="I209" s="57"/>
      <c r="J209" s="30"/>
      <c r="K209" s="30"/>
    </row>
    <row r="210" spans="1:11" x14ac:dyDescent="0.25">
      <c r="A210" s="57"/>
      <c r="B210" s="57"/>
      <c r="C210" s="57"/>
      <c r="D210" s="57"/>
      <c r="E210" s="57"/>
      <c r="F210" s="30"/>
      <c r="G210" s="30"/>
      <c r="H210" s="30"/>
      <c r="I210" s="57"/>
      <c r="J210" s="30"/>
      <c r="K210" s="30"/>
    </row>
    <row r="211" spans="1:11" x14ac:dyDescent="0.25">
      <c r="A211" s="57"/>
      <c r="B211" s="57"/>
      <c r="C211" s="57"/>
      <c r="D211" s="57"/>
      <c r="E211" s="57"/>
      <c r="F211" s="30"/>
      <c r="G211" s="30"/>
      <c r="H211" s="30"/>
      <c r="I211" s="57"/>
      <c r="J211" s="30"/>
      <c r="K211" s="30"/>
    </row>
    <row r="212" spans="1:11" x14ac:dyDescent="0.25">
      <c r="A212" s="57"/>
      <c r="B212" s="57"/>
      <c r="C212" s="57"/>
      <c r="D212" s="57"/>
      <c r="E212" s="57"/>
      <c r="F212" s="30"/>
      <c r="G212" s="30"/>
      <c r="H212" s="30"/>
      <c r="I212" s="57"/>
      <c r="J212" s="30"/>
      <c r="K212" s="30"/>
    </row>
    <row r="213" spans="1:11" x14ac:dyDescent="0.25">
      <c r="A213" s="57"/>
      <c r="B213" s="57"/>
      <c r="C213" s="57"/>
      <c r="D213" s="57"/>
      <c r="E213" s="57"/>
      <c r="F213" s="30"/>
      <c r="G213" s="30"/>
      <c r="H213" s="30"/>
      <c r="I213" s="57"/>
      <c r="J213" s="30"/>
      <c r="K213" s="30"/>
    </row>
    <row r="214" spans="1:11" x14ac:dyDescent="0.25">
      <c r="A214" s="57"/>
      <c r="B214" s="57"/>
      <c r="C214" s="57"/>
      <c r="D214" s="57"/>
      <c r="E214" s="57"/>
      <c r="F214" s="30"/>
      <c r="G214" s="30"/>
      <c r="H214" s="30"/>
      <c r="I214" s="57"/>
      <c r="J214" s="30"/>
      <c r="K214" s="30"/>
    </row>
    <row r="215" spans="1:11" x14ac:dyDescent="0.25">
      <c r="A215" s="57"/>
      <c r="B215" s="57"/>
      <c r="C215" s="57"/>
      <c r="D215" s="57"/>
      <c r="E215" s="57"/>
      <c r="F215" s="30"/>
      <c r="G215" s="30"/>
      <c r="H215" s="30"/>
      <c r="I215" s="57"/>
      <c r="J215" s="30"/>
      <c r="K215" s="30"/>
    </row>
    <row r="216" spans="1:11" x14ac:dyDescent="0.25">
      <c r="A216" s="57"/>
      <c r="B216" s="57"/>
      <c r="C216" s="57"/>
      <c r="D216" s="57"/>
      <c r="E216" s="57"/>
      <c r="F216" s="30"/>
      <c r="G216" s="30"/>
      <c r="H216" s="30"/>
      <c r="I216" s="57"/>
      <c r="J216" s="30"/>
      <c r="K216" s="30"/>
    </row>
    <row r="217" spans="1:11" x14ac:dyDescent="0.25">
      <c r="A217" s="57"/>
      <c r="B217" s="57"/>
      <c r="C217" s="57"/>
      <c r="D217" s="57"/>
      <c r="E217" s="57"/>
      <c r="F217" s="30"/>
      <c r="G217" s="30"/>
      <c r="H217" s="30"/>
      <c r="I217" s="57"/>
      <c r="J217" s="30"/>
      <c r="K217" s="30"/>
    </row>
    <row r="218" spans="1:11" x14ac:dyDescent="0.25">
      <c r="A218" s="57"/>
      <c r="B218" s="57"/>
      <c r="C218" s="57"/>
      <c r="D218" s="57"/>
      <c r="E218" s="57"/>
      <c r="F218" s="30"/>
      <c r="G218" s="30"/>
      <c r="H218" s="30"/>
      <c r="I218" s="57"/>
      <c r="J218" s="30"/>
      <c r="K218" s="30"/>
    </row>
    <row r="219" spans="1:11" x14ac:dyDescent="0.25">
      <c r="A219" s="57"/>
      <c r="B219" s="57"/>
      <c r="C219" s="57"/>
      <c r="D219" s="57"/>
      <c r="E219" s="57"/>
      <c r="F219" s="30"/>
      <c r="G219" s="30"/>
      <c r="H219" s="30"/>
      <c r="I219" s="57"/>
      <c r="J219" s="30"/>
      <c r="K219" s="30"/>
    </row>
    <row r="220" spans="1:11" x14ac:dyDescent="0.25">
      <c r="A220" s="57"/>
      <c r="B220" s="57"/>
      <c r="C220" s="57"/>
      <c r="D220" s="57"/>
      <c r="E220" s="57"/>
      <c r="F220" s="30"/>
      <c r="G220" s="30"/>
      <c r="H220" s="30"/>
      <c r="I220" s="57"/>
      <c r="J220" s="30"/>
      <c r="K220" s="30"/>
    </row>
    <row r="221" spans="1:11" x14ac:dyDescent="0.25">
      <c r="A221" s="57"/>
      <c r="B221" s="57"/>
      <c r="C221" s="57"/>
      <c r="D221" s="57"/>
      <c r="E221" s="57"/>
      <c r="F221" s="30"/>
      <c r="G221" s="30"/>
      <c r="H221" s="30"/>
      <c r="I221" s="57"/>
      <c r="J221" s="30"/>
      <c r="K221" s="30"/>
    </row>
    <row r="222" spans="1:11" x14ac:dyDescent="0.25">
      <c r="A222" s="57"/>
      <c r="B222" s="57"/>
      <c r="C222" s="57"/>
      <c r="D222" s="57"/>
      <c r="E222" s="57"/>
      <c r="F222" s="30"/>
      <c r="G222" s="30"/>
      <c r="H222" s="30"/>
      <c r="I222" s="57"/>
      <c r="J222" s="30"/>
      <c r="K222" s="30"/>
    </row>
    <row r="223" spans="1:11" x14ac:dyDescent="0.25">
      <c r="A223" s="57"/>
      <c r="B223" s="57"/>
      <c r="C223" s="57"/>
      <c r="D223" s="57"/>
      <c r="E223" s="57"/>
      <c r="F223" s="30"/>
      <c r="G223" s="30"/>
      <c r="H223" s="30"/>
      <c r="I223" s="57"/>
      <c r="J223" s="30"/>
      <c r="K223" s="30"/>
    </row>
    <row r="224" spans="1:11" x14ac:dyDescent="0.25">
      <c r="A224" s="57"/>
      <c r="B224" s="57"/>
      <c r="C224" s="57"/>
      <c r="D224" s="57"/>
      <c r="E224" s="57"/>
      <c r="F224" s="30"/>
      <c r="G224" s="30"/>
      <c r="H224" s="30"/>
      <c r="I224" s="57"/>
      <c r="J224" s="30"/>
      <c r="K224" s="30"/>
    </row>
    <row r="225" spans="1:11" x14ac:dyDescent="0.25">
      <c r="A225" s="57"/>
      <c r="B225" s="57"/>
      <c r="C225" s="57"/>
      <c r="D225" s="57"/>
      <c r="E225" s="57"/>
      <c r="F225" s="30"/>
      <c r="G225" s="30"/>
      <c r="H225" s="30"/>
      <c r="I225" s="57"/>
      <c r="J225" s="30"/>
      <c r="K225" s="30"/>
    </row>
    <row r="226" spans="1:11" x14ac:dyDescent="0.25">
      <c r="A226" s="57"/>
      <c r="B226" s="57"/>
      <c r="C226" s="57"/>
      <c r="D226" s="57"/>
      <c r="E226" s="57"/>
      <c r="F226" s="30"/>
      <c r="G226" s="30"/>
      <c r="H226" s="30"/>
      <c r="I226" s="57"/>
      <c r="J226" s="30"/>
      <c r="K226" s="30"/>
    </row>
    <row r="227" spans="1:11" x14ac:dyDescent="0.25">
      <c r="A227" s="57"/>
      <c r="B227" s="57"/>
      <c r="C227" s="57"/>
      <c r="D227" s="57"/>
      <c r="E227" s="57"/>
      <c r="F227" s="30"/>
      <c r="G227" s="30"/>
      <c r="H227" s="30"/>
      <c r="I227" s="57"/>
      <c r="J227" s="30"/>
      <c r="K227" s="30"/>
    </row>
    <row r="228" spans="1:11" x14ac:dyDescent="0.25">
      <c r="A228" s="57"/>
      <c r="B228" s="57"/>
      <c r="C228" s="57"/>
      <c r="D228" s="57"/>
      <c r="E228" s="57"/>
      <c r="F228" s="30"/>
      <c r="G228" s="30"/>
      <c r="H228" s="30"/>
      <c r="I228" s="57"/>
      <c r="J228" s="30"/>
      <c r="K228" s="30"/>
    </row>
    <row r="229" spans="1:11" x14ac:dyDescent="0.25">
      <c r="A229" s="57"/>
      <c r="B229" s="57"/>
      <c r="C229" s="57"/>
      <c r="D229" s="57"/>
      <c r="E229" s="57"/>
      <c r="F229" s="30"/>
      <c r="G229" s="30"/>
      <c r="H229" s="30"/>
      <c r="I229" s="57"/>
      <c r="J229" s="30"/>
      <c r="K229" s="30"/>
    </row>
    <row r="230" spans="1:11" x14ac:dyDescent="0.25">
      <c r="A230" s="57"/>
      <c r="B230" s="57"/>
      <c r="C230" s="57"/>
      <c r="D230" s="57"/>
      <c r="E230" s="57"/>
      <c r="F230" s="30"/>
      <c r="G230" s="30"/>
      <c r="H230" s="30"/>
      <c r="I230" s="57"/>
      <c r="J230" s="30"/>
      <c r="K230" s="30"/>
    </row>
    <row r="231" spans="1:11" x14ac:dyDescent="0.25">
      <c r="A231" s="57"/>
      <c r="B231" s="57"/>
      <c r="C231" s="57"/>
      <c r="D231" s="57"/>
      <c r="E231" s="57"/>
      <c r="F231" s="30"/>
      <c r="G231" s="30"/>
      <c r="H231" s="30"/>
      <c r="I231" s="57"/>
      <c r="J231" s="30"/>
      <c r="K231" s="30"/>
    </row>
    <row r="232" spans="1:11" x14ac:dyDescent="0.25">
      <c r="A232" s="57"/>
      <c r="B232" s="57"/>
      <c r="C232" s="57"/>
      <c r="D232" s="57"/>
      <c r="E232" s="57"/>
      <c r="F232" s="30"/>
      <c r="G232" s="30"/>
      <c r="H232" s="30"/>
      <c r="I232" s="57"/>
      <c r="J232" s="30"/>
      <c r="K232" s="30"/>
    </row>
    <row r="233" spans="1:11" x14ac:dyDescent="0.25">
      <c r="A233" s="57"/>
      <c r="B233" s="57"/>
      <c r="C233" s="57"/>
      <c r="D233" s="57"/>
      <c r="E233" s="57"/>
      <c r="F233" s="30"/>
      <c r="G233" s="30"/>
      <c r="H233" s="30"/>
      <c r="I233" s="57"/>
      <c r="J233" s="30"/>
      <c r="K233" s="30"/>
    </row>
    <row r="234" spans="1:11" x14ac:dyDescent="0.25">
      <c r="A234" s="57"/>
      <c r="B234" s="57"/>
      <c r="C234" s="57"/>
      <c r="D234" s="57"/>
      <c r="E234" s="57"/>
      <c r="F234" s="30"/>
      <c r="G234" s="30"/>
      <c r="H234" s="30"/>
      <c r="I234" s="57"/>
      <c r="J234" s="30"/>
      <c r="K234" s="30"/>
    </row>
    <row r="235" spans="1:11" x14ac:dyDescent="0.25">
      <c r="A235" s="57"/>
      <c r="B235" s="57"/>
      <c r="C235" s="57"/>
      <c r="D235" s="57"/>
      <c r="E235" s="57"/>
      <c r="F235" s="30"/>
      <c r="G235" s="30"/>
      <c r="H235" s="30"/>
      <c r="I235" s="57"/>
      <c r="J235" s="30"/>
      <c r="K235" s="30"/>
    </row>
    <row r="236" spans="1:11" x14ac:dyDescent="0.25">
      <c r="A236" s="57"/>
      <c r="B236" s="57"/>
      <c r="C236" s="57"/>
      <c r="D236" s="57"/>
      <c r="E236" s="57"/>
      <c r="F236" s="30"/>
      <c r="G236" s="30"/>
      <c r="H236" s="30"/>
      <c r="I236" s="57"/>
      <c r="J236" s="30"/>
      <c r="K236" s="30"/>
    </row>
    <row r="237" spans="1:11" x14ac:dyDescent="0.25">
      <c r="A237" s="57"/>
      <c r="B237" s="57"/>
      <c r="C237" s="57"/>
      <c r="D237" s="57"/>
      <c r="E237" s="57"/>
      <c r="F237" s="30"/>
      <c r="G237" s="30"/>
      <c r="H237" s="30"/>
      <c r="I237" s="57"/>
      <c r="J237" s="30"/>
      <c r="K237" s="30"/>
    </row>
    <row r="238" spans="1:11" x14ac:dyDescent="0.25">
      <c r="A238" s="57"/>
      <c r="B238" s="57"/>
      <c r="C238" s="57"/>
      <c r="D238" s="57"/>
      <c r="E238" s="57"/>
      <c r="F238" s="30"/>
      <c r="G238" s="30"/>
      <c r="H238" s="30"/>
      <c r="I238" s="57"/>
      <c r="J238" s="30"/>
      <c r="K238" s="30"/>
    </row>
    <row r="239" spans="1:11" x14ac:dyDescent="0.25">
      <c r="A239" s="57"/>
      <c r="B239" s="57"/>
      <c r="C239" s="57"/>
      <c r="D239" s="57"/>
      <c r="E239" s="57"/>
      <c r="F239" s="30"/>
      <c r="G239" s="30"/>
      <c r="H239" s="30"/>
      <c r="I239" s="57"/>
      <c r="J239" s="30"/>
      <c r="K239" s="30"/>
    </row>
  </sheetData>
  <sheetProtection algorithmName="SHA-512" hashValue="25Ug2xIFSIc9HDbzBqIvGgGePuNg4R6WVG/10VgHapgYrrov8ira4bedl99a+RpAeyrAYdSx46V44fnslkvIlA==" saltValue="W3bQLlAsc1o3sgV6hjwiVg==" spinCount="100000" sheet="1" objects="1" scenarios="1"/>
  <customSheetViews>
    <customSheetView guid="{B566BCC6-C195-41EB-8F3F-318BEF7E6037}" scale="90" showPageBreaks="1">
      <pane xSplit="4" ySplit="2" topLeftCell="I3" activePane="bottomRight" state="frozen"/>
      <selection pane="bottomRight" activeCell="M3" sqref="M3"/>
      <pageMargins left="0.7" right="0.7" top="0.75" bottom="0.75" header="0.3" footer="0.3"/>
      <pageSetup paperSize="9" orientation="portrait" r:id="rId1"/>
    </customSheetView>
  </customSheetViews>
  <conditionalFormatting sqref="D72:D83">
    <cfRule type="expression" dxfId="3" priority="2">
      <formula>IF(#REF!,#REF!)=1</formula>
    </cfRule>
  </conditionalFormatting>
  <conditionalFormatting sqref="D84">
    <cfRule type="expression" dxfId="2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02"/>
  <sheetViews>
    <sheetView zoomScale="85" zoomScaleNormal="85" workbookViewId="0">
      <pane xSplit="3" ySplit="3" topLeftCell="E4" activePane="bottomRight" state="frozen"/>
      <selection pane="topRight" activeCell="D1" sqref="D1"/>
      <selection pane="bottomLeft" activeCell="A4" sqref="A4"/>
      <selection pane="bottomRight" activeCell="J4" sqref="J4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4.42578125" style="85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3" width="8.85546875" style="4"/>
    <col min="24" max="24" width="9.7109375" style="2" customWidth="1"/>
    <col min="25" max="25" width="11.42578125" style="2" customWidth="1"/>
    <col min="26" max="26" width="6.5703125" style="2" customWidth="1"/>
    <col min="27" max="27" width="6.140625" style="2" customWidth="1"/>
    <col min="28" max="28" width="5.42578125" style="2" customWidth="1"/>
    <col min="29" max="16384" width="8.85546875" style="2"/>
  </cols>
  <sheetData>
    <row r="1" spans="1:28" s="46" customFormat="1" ht="75" customHeight="1" x14ac:dyDescent="0.25">
      <c r="B1" s="73" t="s">
        <v>81</v>
      </c>
      <c r="E1" s="82"/>
      <c r="Y1" s="7" t="s">
        <v>9</v>
      </c>
    </row>
    <row r="2" spans="1:28" s="3" customFormat="1" ht="51.6" customHeight="1" x14ac:dyDescent="0.25">
      <c r="A2" s="47" t="s">
        <v>53</v>
      </c>
      <c r="B2" s="47" t="s">
        <v>17</v>
      </c>
      <c r="C2" s="47" t="s">
        <v>54</v>
      </c>
      <c r="D2" s="74" t="s">
        <v>0</v>
      </c>
      <c r="E2" s="47" t="s">
        <v>14</v>
      </c>
      <c r="F2" s="47" t="s">
        <v>2</v>
      </c>
      <c r="G2" s="47" t="s">
        <v>4</v>
      </c>
      <c r="H2" s="47" t="s">
        <v>80</v>
      </c>
      <c r="I2" s="74" t="s">
        <v>3</v>
      </c>
      <c r="J2" s="74" t="s">
        <v>1</v>
      </c>
      <c r="K2" s="48" t="s">
        <v>16</v>
      </c>
      <c r="L2" s="48" t="s">
        <v>64</v>
      </c>
      <c r="M2" s="49" t="s">
        <v>78</v>
      </c>
      <c r="N2" s="48" t="s">
        <v>61</v>
      </c>
      <c r="O2" s="48" t="s">
        <v>62</v>
      </c>
      <c r="P2" s="48" t="s">
        <v>63</v>
      </c>
      <c r="Q2" s="48" t="s">
        <v>56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AB2" s="3" t="s">
        <v>7</v>
      </c>
    </row>
    <row r="3" spans="1:28" s="57" customFormat="1" ht="39.6" customHeight="1" x14ac:dyDescent="0.25">
      <c r="A3" s="2" t="s">
        <v>50</v>
      </c>
      <c r="B3" s="2" t="s">
        <v>20</v>
      </c>
      <c r="C3" s="2" t="s">
        <v>21</v>
      </c>
      <c r="D3" s="7"/>
      <c r="E3" s="72" t="str">
        <f>' Interfaccia Biennio'!K2</f>
        <v>Tecniche Informatiche di analisi e  valorizzazione del materiale musicale</v>
      </c>
      <c r="F3" s="7">
        <f>' Interfaccia Biennio'!K3</f>
        <v>0</v>
      </c>
      <c r="G3" s="7" t="str">
        <f>' Interfaccia Biennio'!K4</f>
        <v>TEMPO PARZIALE</v>
      </c>
      <c r="H3" s="7">
        <f>' Interfaccia Biennio'!K5</f>
        <v>0</v>
      </c>
      <c r="I3" s="65">
        <f>' Interfaccia Biennio'!K6</f>
        <v>0</v>
      </c>
      <c r="J3" s="7">
        <f>' Interfaccia Biennio'!K7</f>
        <v>0</v>
      </c>
      <c r="K3" s="7">
        <f t="shared" ref="K3:K66" si="0">IF(AND(ISERROR(FIND("curvatura",E3)),ISERROR(FIND("Curvatura",E3)),ISERROR(FIND("CURVATURA",E3))),T3,(T3+0.17*T3))</f>
        <v>850</v>
      </c>
      <c r="L3" s="7"/>
      <c r="M3" s="7" t="str">
        <f>IF(ISBLANK(L3),"-",IF(ISERROR(FIND("esonerato",L3)),(L3-K3),0))</f>
        <v>-</v>
      </c>
      <c r="N3" s="7"/>
      <c r="O3" s="7"/>
      <c r="P3" s="7"/>
      <c r="Q3" s="7"/>
      <c r="R3" s="7"/>
      <c r="S3" s="7"/>
      <c r="T3" s="1">
        <f>IF(OR(H3="2 ANNUALITA'",AND(F3=1,G3="TEMPO PARZIALE")),W3,IF(OR(H3="2 ANNUALITA'",AND(F3=2,J3&gt;=10,G3="TEMPO PARZIALE")),W3,IF(OR(H3="2 ANNUALITA'",AND(F3=1,G3="TEMPO PARZIALE",J3&gt;=25)),W3,U3)))</f>
        <v>850</v>
      </c>
      <c r="U3" s="1">
        <f>IF(V3&lt;200,200,V3)</f>
        <v>850</v>
      </c>
      <c r="V3" s="30">
        <f t="shared" ref="V3:V66" si="1">IF(AND(I3&gt;=$Z$18,I3&lt;=$AA$18),$AB$18/2,IF(AND(I3&gt;=$Z$19,I3&lt;=$AA$19),((((I3-$AA$4)*0.07)/2)+0.5*(((I3-$AA$4)*0.07)/2)),IF(AND(I3&gt;=$Z$20,I3&lt;=$AA$20),$AB$20/2,IF(AND(I3&gt;=$Z$21,I3&lt;=$AA$21),$AB$21/2,IF(AND(I3&gt;=$Z$22,I3&lt;=$AA$22),$AB$22/2,IF(AND(I3&gt;=$Z$23,I3&lt;=$AA$23),$AB$23/2,IF(AND(I3&gt;=$Z$24,I3&lt;=$AA$24),$AB$24/2,IF(I3&gt;=$Z$25,$AB$25/2,IF(I3="NO ISEE",$AB$25/2,$AB$25/2)))))))))</f>
        <v>850</v>
      </c>
      <c r="W3" s="30">
        <f t="shared" ref="W3:W66" si="2">IF(AND(I3&gt;=$Z$4,I3&lt;=$AA$4),$AB$4/2,IF(AND(I3&gt;=$Z$5,I3&lt;=$AA$5),(((I3-$AA$4)*0.07)/2),IF(AND(I3&gt;=$Z$6,I3&lt;=$AA$6),$AB$6/2,IF(AND(I3&gt;=$Z$7,I3&lt;=$AA$7),$AB$7/2,IF(AND(I3&gt;=$Z$8,I3&lt;=$AA$8),$AB$8/2,IF(AND(I3&gt;=$Z$9,I3&lt;=$AA$9),$AB$9/2,IF(AND(I3&gt;=$Z$10,I3&lt;=$AA$10),$AB$10/2,IF(I3&gt;=$Z$11,$AB$11/2,IF(I3="NO ISEE",$AB$11/2,$AB$11/2)))))))))</f>
        <v>650</v>
      </c>
    </row>
    <row r="4" spans="1:28" ht="27.6" customHeight="1" x14ac:dyDescent="0.25">
      <c r="E4" s="83"/>
      <c r="F4" s="30"/>
      <c r="G4" s="7"/>
      <c r="H4" s="7"/>
      <c r="I4" s="1"/>
      <c r="J4" s="30"/>
      <c r="K4" s="7">
        <f t="shared" si="0"/>
        <v>850</v>
      </c>
      <c r="L4" s="7"/>
      <c r="M4" s="7" t="str">
        <f t="shared" ref="M4:M67" si="3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4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5">IF(V4&lt;200,200,V4)</f>
        <v>850</v>
      </c>
      <c r="V4" s="4">
        <f t="shared" si="1"/>
        <v>850</v>
      </c>
      <c r="W4" s="4">
        <f t="shared" si="2"/>
        <v>650</v>
      </c>
      <c r="Y4" s="2" t="s">
        <v>5</v>
      </c>
      <c r="Z4" s="2">
        <v>0.1</v>
      </c>
      <c r="AA4" s="2">
        <v>13000</v>
      </c>
      <c r="AB4" s="2">
        <v>0</v>
      </c>
    </row>
    <row r="5" spans="1:28" ht="27.6" customHeight="1" x14ac:dyDescent="0.25">
      <c r="E5" s="83"/>
      <c r="F5" s="30"/>
      <c r="G5" s="7"/>
      <c r="H5" s="7"/>
      <c r="I5" s="1"/>
      <c r="J5" s="30"/>
      <c r="K5" s="7">
        <f t="shared" si="0"/>
        <v>850</v>
      </c>
      <c r="L5" s="7"/>
      <c r="M5" s="7" t="str">
        <f t="shared" si="3"/>
        <v>-</v>
      </c>
      <c r="N5" s="7"/>
      <c r="O5" s="7"/>
      <c r="P5" s="7"/>
      <c r="Q5" s="7"/>
      <c r="R5" s="7"/>
      <c r="S5" s="7"/>
      <c r="T5" s="1">
        <f t="shared" si="4"/>
        <v>850</v>
      </c>
      <c r="U5" s="1">
        <f t="shared" si="5"/>
        <v>850</v>
      </c>
      <c r="V5" s="4">
        <f t="shared" si="1"/>
        <v>850</v>
      </c>
      <c r="W5" s="4">
        <f t="shared" si="2"/>
        <v>650</v>
      </c>
      <c r="Y5" s="2" t="s">
        <v>5</v>
      </c>
      <c r="Z5" s="2">
        <v>13001</v>
      </c>
      <c r="AA5" s="2">
        <v>20000</v>
      </c>
      <c r="AB5" s="2" t="s">
        <v>8</v>
      </c>
    </row>
    <row r="6" spans="1:28" ht="27.6" customHeight="1" x14ac:dyDescent="0.25">
      <c r="E6" s="83"/>
      <c r="F6" s="30"/>
      <c r="G6" s="7"/>
      <c r="H6" s="7"/>
      <c r="I6" s="1"/>
      <c r="J6" s="30"/>
      <c r="K6" s="7">
        <f t="shared" si="0"/>
        <v>850</v>
      </c>
      <c r="L6" s="7"/>
      <c r="M6" s="7" t="str">
        <f t="shared" si="3"/>
        <v>-</v>
      </c>
      <c r="N6" s="7"/>
      <c r="O6" s="7"/>
      <c r="P6" s="7"/>
      <c r="Q6" s="7"/>
      <c r="R6" s="7"/>
      <c r="S6" s="7"/>
      <c r="T6" s="1">
        <f t="shared" si="4"/>
        <v>850</v>
      </c>
      <c r="U6" s="1">
        <f t="shared" si="5"/>
        <v>850</v>
      </c>
      <c r="V6" s="4">
        <f t="shared" si="1"/>
        <v>850</v>
      </c>
      <c r="W6" s="4">
        <f t="shared" si="2"/>
        <v>650</v>
      </c>
      <c r="Y6" s="2" t="s">
        <v>5</v>
      </c>
      <c r="Z6" s="2">
        <v>20001</v>
      </c>
      <c r="AA6" s="2">
        <v>25000</v>
      </c>
      <c r="AB6" s="2">
        <v>490</v>
      </c>
    </row>
    <row r="7" spans="1:28" ht="27.6" customHeight="1" x14ac:dyDescent="0.25">
      <c r="E7" s="83"/>
      <c r="F7" s="30"/>
      <c r="G7" s="7"/>
      <c r="H7" s="7"/>
      <c r="I7" s="1"/>
      <c r="J7" s="30"/>
      <c r="K7" s="7">
        <f t="shared" si="0"/>
        <v>850</v>
      </c>
      <c r="L7" s="7"/>
      <c r="M7" s="7" t="str">
        <f t="shared" si="3"/>
        <v>-</v>
      </c>
      <c r="N7" s="7"/>
      <c r="O7" s="7"/>
      <c r="P7" s="7"/>
      <c r="Q7" s="7"/>
      <c r="R7" s="7"/>
      <c r="S7" s="7"/>
      <c r="T7" s="1">
        <f t="shared" si="4"/>
        <v>850</v>
      </c>
      <c r="U7" s="1">
        <f t="shared" si="5"/>
        <v>850</v>
      </c>
      <c r="V7" s="4">
        <f t="shared" si="1"/>
        <v>850</v>
      </c>
      <c r="W7" s="4">
        <f t="shared" si="2"/>
        <v>650</v>
      </c>
      <c r="Y7" s="2" t="s">
        <v>5</v>
      </c>
      <c r="Z7" s="2">
        <v>25001</v>
      </c>
      <c r="AA7" s="2">
        <v>30000</v>
      </c>
      <c r="AB7" s="2">
        <v>750</v>
      </c>
    </row>
    <row r="8" spans="1:28" ht="27.6" customHeight="1" x14ac:dyDescent="0.25">
      <c r="E8" s="83"/>
      <c r="F8" s="30"/>
      <c r="G8" s="7"/>
      <c r="H8" s="7"/>
      <c r="I8" s="1"/>
      <c r="J8" s="30"/>
      <c r="K8" s="7">
        <f t="shared" si="0"/>
        <v>850</v>
      </c>
      <c r="L8" s="7"/>
      <c r="M8" s="7" t="str">
        <f t="shared" si="3"/>
        <v>-</v>
      </c>
      <c r="N8" s="7"/>
      <c r="O8" s="7"/>
      <c r="P8" s="7"/>
      <c r="Q8" s="7"/>
      <c r="R8" s="7"/>
      <c r="S8" s="7"/>
      <c r="T8" s="1">
        <f t="shared" si="4"/>
        <v>850</v>
      </c>
      <c r="U8" s="1">
        <f t="shared" si="5"/>
        <v>850</v>
      </c>
      <c r="V8" s="4">
        <f t="shared" si="1"/>
        <v>850</v>
      </c>
      <c r="W8" s="4">
        <f t="shared" si="2"/>
        <v>650</v>
      </c>
      <c r="Y8" s="2" t="s">
        <v>5</v>
      </c>
      <c r="Z8" s="2">
        <v>30001</v>
      </c>
      <c r="AA8" s="2">
        <v>35000</v>
      </c>
      <c r="AB8" s="2">
        <v>890</v>
      </c>
    </row>
    <row r="9" spans="1:28" ht="27.6" customHeight="1" x14ac:dyDescent="0.25">
      <c r="E9" s="83"/>
      <c r="F9" s="30"/>
      <c r="G9" s="7"/>
      <c r="H9" s="7"/>
      <c r="I9" s="1"/>
      <c r="J9" s="30"/>
      <c r="K9" s="7">
        <f t="shared" si="0"/>
        <v>850</v>
      </c>
      <c r="L9" s="7"/>
      <c r="M9" s="7" t="str">
        <f t="shared" si="3"/>
        <v>-</v>
      </c>
      <c r="N9" s="7"/>
      <c r="O9" s="7"/>
      <c r="P9" s="7"/>
      <c r="Q9" s="7"/>
      <c r="R9" s="7"/>
      <c r="S9" s="7"/>
      <c r="T9" s="1">
        <f t="shared" si="4"/>
        <v>850</v>
      </c>
      <c r="U9" s="1">
        <f t="shared" si="5"/>
        <v>850</v>
      </c>
      <c r="V9" s="4">
        <f t="shared" si="1"/>
        <v>850</v>
      </c>
      <c r="W9" s="4">
        <f t="shared" si="2"/>
        <v>650</v>
      </c>
      <c r="Y9" s="2" t="s">
        <v>5</v>
      </c>
      <c r="Z9" s="2">
        <v>35001</v>
      </c>
      <c r="AA9" s="2">
        <v>42000</v>
      </c>
      <c r="AB9" s="2">
        <v>1100</v>
      </c>
    </row>
    <row r="10" spans="1:28" ht="27.6" customHeight="1" x14ac:dyDescent="0.25">
      <c r="E10" s="83"/>
      <c r="F10" s="30"/>
      <c r="G10" s="7"/>
      <c r="H10" s="7"/>
      <c r="I10" s="1"/>
      <c r="J10" s="30"/>
      <c r="K10" s="7">
        <f t="shared" si="0"/>
        <v>850</v>
      </c>
      <c r="L10" s="7"/>
      <c r="M10" s="7" t="str">
        <f t="shared" si="3"/>
        <v>-</v>
      </c>
      <c r="N10" s="7"/>
      <c r="O10" s="7"/>
      <c r="P10" s="7"/>
      <c r="Q10" s="7"/>
      <c r="R10" s="7"/>
      <c r="S10" s="7"/>
      <c r="T10" s="1">
        <f t="shared" si="4"/>
        <v>850</v>
      </c>
      <c r="U10" s="1">
        <f t="shared" si="5"/>
        <v>850</v>
      </c>
      <c r="V10" s="4">
        <f t="shared" si="1"/>
        <v>850</v>
      </c>
      <c r="W10" s="4">
        <f t="shared" si="2"/>
        <v>650</v>
      </c>
      <c r="Y10" s="2" t="s">
        <v>5</v>
      </c>
      <c r="Z10" s="2">
        <v>42001</v>
      </c>
      <c r="AA10" s="2">
        <v>50000</v>
      </c>
      <c r="AB10" s="2">
        <v>1200</v>
      </c>
    </row>
    <row r="11" spans="1:28" ht="27.6" customHeight="1" x14ac:dyDescent="0.25">
      <c r="E11" s="83"/>
      <c r="F11" s="30"/>
      <c r="G11" s="7"/>
      <c r="H11" s="7"/>
      <c r="I11" s="1"/>
      <c r="J11" s="30"/>
      <c r="K11" s="7">
        <f t="shared" si="0"/>
        <v>850</v>
      </c>
      <c r="L11" s="7"/>
      <c r="M11" s="7" t="str">
        <f t="shared" si="3"/>
        <v>-</v>
      </c>
      <c r="N11" s="7"/>
      <c r="O11" s="7"/>
      <c r="P11" s="7"/>
      <c r="Q11" s="7"/>
      <c r="R11" s="7"/>
      <c r="S11" s="7"/>
      <c r="T11" s="1">
        <f t="shared" si="4"/>
        <v>850</v>
      </c>
      <c r="U11" s="1">
        <f t="shared" si="5"/>
        <v>850</v>
      </c>
      <c r="V11" s="4">
        <f t="shared" si="1"/>
        <v>850</v>
      </c>
      <c r="W11" s="4">
        <f t="shared" si="2"/>
        <v>650</v>
      </c>
      <c r="Y11" s="2" t="s">
        <v>6</v>
      </c>
      <c r="Z11" s="2">
        <v>50001</v>
      </c>
      <c r="AB11" s="2">
        <v>1300</v>
      </c>
    </row>
    <row r="12" spans="1:28" ht="27.6" customHeight="1" x14ac:dyDescent="0.25">
      <c r="F12" s="30"/>
      <c r="G12" s="7"/>
      <c r="H12" s="7"/>
      <c r="I12" s="1"/>
      <c r="J12" s="30"/>
      <c r="K12" s="7">
        <f t="shared" si="0"/>
        <v>850</v>
      </c>
      <c r="L12" s="7"/>
      <c r="M12" s="7" t="str">
        <f t="shared" si="3"/>
        <v>-</v>
      </c>
      <c r="N12" s="7"/>
      <c r="O12" s="7"/>
      <c r="P12" s="7"/>
      <c r="Q12" s="7"/>
      <c r="R12" s="7"/>
      <c r="S12" s="7"/>
      <c r="T12" s="1">
        <f t="shared" si="4"/>
        <v>850</v>
      </c>
      <c r="U12" s="1">
        <f t="shared" si="5"/>
        <v>850</v>
      </c>
      <c r="V12" s="4">
        <f t="shared" si="1"/>
        <v>850</v>
      </c>
      <c r="W12" s="4">
        <f t="shared" si="2"/>
        <v>650</v>
      </c>
    </row>
    <row r="13" spans="1:28" ht="27.6" customHeight="1" x14ac:dyDescent="0.25">
      <c r="F13" s="30"/>
      <c r="G13" s="7"/>
      <c r="H13" s="7"/>
      <c r="I13" s="1"/>
      <c r="J13" s="30"/>
      <c r="K13" s="7">
        <f t="shared" si="0"/>
        <v>850</v>
      </c>
      <c r="L13" s="7"/>
      <c r="M13" s="7" t="str">
        <f t="shared" si="3"/>
        <v>-</v>
      </c>
      <c r="N13" s="7"/>
      <c r="O13" s="7"/>
      <c r="P13" s="7"/>
      <c r="Q13" s="7"/>
      <c r="R13" s="7"/>
      <c r="S13" s="7"/>
      <c r="T13" s="1">
        <f t="shared" si="4"/>
        <v>850</v>
      </c>
      <c r="U13" s="1">
        <f t="shared" si="5"/>
        <v>850</v>
      </c>
      <c r="V13" s="4">
        <f t="shared" si="1"/>
        <v>850</v>
      </c>
      <c r="W13" s="4">
        <f t="shared" si="2"/>
        <v>650</v>
      </c>
    </row>
    <row r="14" spans="1:28" ht="27.6" customHeight="1" x14ac:dyDescent="0.25">
      <c r="F14" s="30"/>
      <c r="G14" s="7"/>
      <c r="H14" s="7"/>
      <c r="I14" s="1"/>
      <c r="J14" s="30"/>
      <c r="K14" s="7">
        <f t="shared" si="0"/>
        <v>850</v>
      </c>
      <c r="L14" s="7"/>
      <c r="M14" s="7" t="str">
        <f t="shared" si="3"/>
        <v>-</v>
      </c>
      <c r="N14" s="7"/>
      <c r="O14" s="7"/>
      <c r="P14" s="7"/>
      <c r="Q14" s="7"/>
      <c r="R14" s="7"/>
      <c r="S14" s="7"/>
      <c r="T14" s="1">
        <f t="shared" si="4"/>
        <v>850</v>
      </c>
      <c r="U14" s="1">
        <f t="shared" si="5"/>
        <v>850</v>
      </c>
      <c r="V14" s="4">
        <f t="shared" si="1"/>
        <v>850</v>
      </c>
      <c r="W14" s="4">
        <f t="shared" si="2"/>
        <v>650</v>
      </c>
      <c r="Y14" s="15" t="s">
        <v>11</v>
      </c>
      <c r="Z14" s="15"/>
      <c r="AA14" s="15"/>
      <c r="AB14" s="15"/>
    </row>
    <row r="15" spans="1:28" ht="27.6" customHeight="1" x14ac:dyDescent="0.25">
      <c r="F15" s="30"/>
      <c r="G15" s="7"/>
      <c r="H15" s="7"/>
      <c r="I15" s="1"/>
      <c r="J15" s="30"/>
      <c r="K15" s="7">
        <f t="shared" si="0"/>
        <v>850</v>
      </c>
      <c r="L15" s="7"/>
      <c r="M15" s="7" t="str">
        <f t="shared" si="3"/>
        <v>-</v>
      </c>
      <c r="N15" s="7"/>
      <c r="O15" s="7"/>
      <c r="P15" s="7"/>
      <c r="Q15" s="7"/>
      <c r="R15" s="7"/>
      <c r="S15" s="7"/>
      <c r="T15" s="1">
        <f t="shared" si="4"/>
        <v>850</v>
      </c>
      <c r="U15" s="1">
        <f t="shared" si="5"/>
        <v>850</v>
      </c>
      <c r="V15" s="4">
        <f t="shared" si="1"/>
        <v>850</v>
      </c>
      <c r="W15" s="4">
        <f t="shared" si="2"/>
        <v>650</v>
      </c>
      <c r="Y15" s="15"/>
      <c r="Z15" s="15"/>
      <c r="AA15" s="15"/>
      <c r="AB15" s="15"/>
    </row>
    <row r="16" spans="1:28" ht="27.6" customHeight="1" x14ac:dyDescent="0.25">
      <c r="F16" s="30"/>
      <c r="G16" s="7"/>
      <c r="H16" s="7"/>
      <c r="I16" s="1"/>
      <c r="J16" s="30"/>
      <c r="K16" s="7">
        <f t="shared" si="0"/>
        <v>850</v>
      </c>
      <c r="L16" s="7"/>
      <c r="M16" s="7" t="str">
        <f t="shared" si="3"/>
        <v>-</v>
      </c>
      <c r="N16" s="7"/>
      <c r="O16" s="7"/>
      <c r="P16" s="7"/>
      <c r="Q16" s="7"/>
      <c r="R16" s="7"/>
      <c r="S16" s="7"/>
      <c r="T16" s="1">
        <f t="shared" si="4"/>
        <v>850</v>
      </c>
      <c r="U16" s="1">
        <f t="shared" si="5"/>
        <v>850</v>
      </c>
      <c r="V16" s="4">
        <f t="shared" si="1"/>
        <v>850</v>
      </c>
      <c r="W16" s="4">
        <f t="shared" si="2"/>
        <v>650</v>
      </c>
      <c r="Y16" s="5"/>
      <c r="Z16" s="5"/>
      <c r="AA16" s="5"/>
      <c r="AB16" s="5" t="s">
        <v>7</v>
      </c>
    </row>
    <row r="17" spans="6:28" ht="27.6" customHeight="1" x14ac:dyDescent="0.25">
      <c r="F17" s="30"/>
      <c r="G17" s="7"/>
      <c r="H17" s="7"/>
      <c r="I17" s="1"/>
      <c r="J17" s="30"/>
      <c r="K17" s="7">
        <f t="shared" si="0"/>
        <v>850</v>
      </c>
      <c r="L17" s="7"/>
      <c r="M17" s="7" t="str">
        <f t="shared" si="3"/>
        <v>-</v>
      </c>
      <c r="N17" s="7"/>
      <c r="O17" s="7"/>
      <c r="P17" s="7"/>
      <c r="Q17" s="7"/>
      <c r="R17" s="7"/>
      <c r="S17" s="7"/>
      <c r="T17" s="1">
        <f t="shared" si="4"/>
        <v>850</v>
      </c>
      <c r="U17" s="1">
        <f t="shared" si="5"/>
        <v>850</v>
      </c>
      <c r="V17" s="4">
        <f t="shared" si="1"/>
        <v>850</v>
      </c>
      <c r="W17" s="4">
        <f t="shared" si="2"/>
        <v>650</v>
      </c>
    </row>
    <row r="18" spans="6:28" ht="27.6" customHeight="1" x14ac:dyDescent="0.25">
      <c r="F18" s="30"/>
      <c r="G18" s="7"/>
      <c r="H18" s="7"/>
      <c r="I18" s="1"/>
      <c r="J18" s="30"/>
      <c r="K18" s="7">
        <f t="shared" si="0"/>
        <v>850</v>
      </c>
      <c r="L18" s="7"/>
      <c r="M18" s="7" t="str">
        <f t="shared" si="3"/>
        <v>-</v>
      </c>
      <c r="N18" s="7"/>
      <c r="O18" s="7"/>
      <c r="P18" s="7"/>
      <c r="Q18" s="7"/>
      <c r="R18" s="7"/>
      <c r="S18" s="7"/>
      <c r="T18" s="1">
        <f t="shared" si="4"/>
        <v>850</v>
      </c>
      <c r="U18" s="1">
        <f t="shared" si="5"/>
        <v>850</v>
      </c>
      <c r="V18" s="4">
        <f t="shared" si="1"/>
        <v>850</v>
      </c>
      <c r="W18" s="4">
        <f t="shared" si="2"/>
        <v>650</v>
      </c>
      <c r="Y18" s="2" t="s">
        <v>5</v>
      </c>
      <c r="Z18" s="2">
        <v>0.1</v>
      </c>
      <c r="AA18" s="2">
        <v>13000</v>
      </c>
      <c r="AB18" s="2">
        <v>200</v>
      </c>
    </row>
    <row r="19" spans="6:28" ht="27.6" customHeight="1" x14ac:dyDescent="0.25">
      <c r="F19" s="30"/>
      <c r="G19" s="7"/>
      <c r="H19" s="7"/>
      <c r="I19" s="1"/>
      <c r="J19" s="30"/>
      <c r="K19" s="7">
        <f t="shared" si="0"/>
        <v>850</v>
      </c>
      <c r="L19" s="7"/>
      <c r="M19" s="7" t="str">
        <f t="shared" si="3"/>
        <v>-</v>
      </c>
      <c r="N19" s="7"/>
      <c r="O19" s="7"/>
      <c r="P19" s="7"/>
      <c r="Q19" s="7"/>
      <c r="R19" s="7"/>
      <c r="S19" s="7"/>
      <c r="T19" s="1">
        <f t="shared" si="4"/>
        <v>850</v>
      </c>
      <c r="U19" s="1">
        <f t="shared" si="5"/>
        <v>850</v>
      </c>
      <c r="V19" s="4">
        <f t="shared" si="1"/>
        <v>850</v>
      </c>
      <c r="W19" s="4">
        <f t="shared" si="2"/>
        <v>650</v>
      </c>
      <c r="Y19" s="2" t="s">
        <v>5</v>
      </c>
      <c r="Z19" s="2">
        <v>13001</v>
      </c>
      <c r="AA19" s="2">
        <v>20000</v>
      </c>
      <c r="AB19" s="2" t="s">
        <v>8</v>
      </c>
    </row>
    <row r="20" spans="6:28" ht="27.6" customHeight="1" x14ac:dyDescent="0.25">
      <c r="F20" s="30"/>
      <c r="G20" s="7"/>
      <c r="H20" s="7"/>
      <c r="I20" s="1"/>
      <c r="J20" s="30"/>
      <c r="K20" s="7">
        <f t="shared" si="0"/>
        <v>850</v>
      </c>
      <c r="L20" s="7"/>
      <c r="M20" s="7" t="str">
        <f t="shared" si="3"/>
        <v>-</v>
      </c>
      <c r="N20" s="7"/>
      <c r="O20" s="7"/>
      <c r="P20" s="7"/>
      <c r="Q20" s="7"/>
      <c r="R20" s="7"/>
      <c r="S20" s="7"/>
      <c r="T20" s="1">
        <f t="shared" si="4"/>
        <v>850</v>
      </c>
      <c r="U20" s="1">
        <f t="shared" si="5"/>
        <v>850</v>
      </c>
      <c r="V20" s="4">
        <f t="shared" si="1"/>
        <v>850</v>
      </c>
      <c r="W20" s="4">
        <f t="shared" si="2"/>
        <v>650</v>
      </c>
      <c r="Y20" s="2" t="s">
        <v>5</v>
      </c>
      <c r="Z20" s="2">
        <v>20001</v>
      </c>
      <c r="AA20" s="2">
        <v>25000</v>
      </c>
      <c r="AB20" s="2">
        <v>730</v>
      </c>
    </row>
    <row r="21" spans="6:28" ht="27.6" customHeight="1" x14ac:dyDescent="0.25">
      <c r="F21" s="30"/>
      <c r="G21" s="7"/>
      <c r="H21" s="7"/>
      <c r="I21" s="1"/>
      <c r="J21" s="30"/>
      <c r="K21" s="7">
        <f t="shared" si="0"/>
        <v>850</v>
      </c>
      <c r="L21" s="7"/>
      <c r="M21" s="7" t="str">
        <f t="shared" si="3"/>
        <v>-</v>
      </c>
      <c r="N21" s="7"/>
      <c r="O21" s="7"/>
      <c r="P21" s="7"/>
      <c r="Q21" s="7"/>
      <c r="R21" s="7"/>
      <c r="S21" s="7"/>
      <c r="T21" s="1">
        <f t="shared" si="4"/>
        <v>850</v>
      </c>
      <c r="U21" s="1">
        <f t="shared" si="5"/>
        <v>850</v>
      </c>
      <c r="V21" s="4">
        <f t="shared" si="1"/>
        <v>850</v>
      </c>
      <c r="W21" s="4">
        <f t="shared" si="2"/>
        <v>650</v>
      </c>
      <c r="Y21" s="2" t="s">
        <v>5</v>
      </c>
      <c r="Z21" s="2">
        <v>25001</v>
      </c>
      <c r="AA21" s="2">
        <v>30000</v>
      </c>
      <c r="AB21" s="2">
        <v>950</v>
      </c>
    </row>
    <row r="22" spans="6:28" ht="27.6" customHeight="1" x14ac:dyDescent="0.25">
      <c r="F22" s="30"/>
      <c r="G22" s="7"/>
      <c r="H22" s="7"/>
      <c r="I22" s="1"/>
      <c r="J22" s="30"/>
      <c r="K22" s="7">
        <f t="shared" si="0"/>
        <v>850</v>
      </c>
      <c r="L22" s="7"/>
      <c r="M22" s="7" t="str">
        <f t="shared" si="3"/>
        <v>-</v>
      </c>
      <c r="N22" s="7"/>
      <c r="O22" s="7"/>
      <c r="P22" s="7"/>
      <c r="Q22" s="7"/>
      <c r="R22" s="7"/>
      <c r="S22" s="7"/>
      <c r="T22" s="1">
        <f t="shared" si="4"/>
        <v>850</v>
      </c>
      <c r="U22" s="1">
        <f t="shared" si="5"/>
        <v>850</v>
      </c>
      <c r="V22" s="4">
        <f t="shared" si="1"/>
        <v>850</v>
      </c>
      <c r="W22" s="4">
        <f t="shared" si="2"/>
        <v>650</v>
      </c>
      <c r="Y22" s="2" t="s">
        <v>5</v>
      </c>
      <c r="Z22" s="2">
        <v>30001</v>
      </c>
      <c r="AA22" s="2">
        <v>35000</v>
      </c>
      <c r="AB22" s="2">
        <v>1200</v>
      </c>
    </row>
    <row r="23" spans="6:28" ht="27.6" customHeight="1" x14ac:dyDescent="0.25">
      <c r="F23" s="30"/>
      <c r="G23" s="7"/>
      <c r="H23" s="7"/>
      <c r="I23" s="1"/>
      <c r="J23" s="30"/>
      <c r="K23" s="7">
        <f t="shared" si="0"/>
        <v>850</v>
      </c>
      <c r="L23" s="7"/>
      <c r="M23" s="7" t="str">
        <f t="shared" si="3"/>
        <v>-</v>
      </c>
      <c r="N23" s="7"/>
      <c r="O23" s="7"/>
      <c r="P23" s="7"/>
      <c r="Q23" s="7"/>
      <c r="R23" s="7"/>
      <c r="S23" s="7"/>
      <c r="T23" s="1">
        <f t="shared" si="4"/>
        <v>850</v>
      </c>
      <c r="U23" s="1">
        <f t="shared" si="5"/>
        <v>850</v>
      </c>
      <c r="V23" s="4">
        <f t="shared" si="1"/>
        <v>850</v>
      </c>
      <c r="W23" s="4">
        <f t="shared" si="2"/>
        <v>650</v>
      </c>
      <c r="Y23" s="2" t="s">
        <v>5</v>
      </c>
      <c r="Z23" s="2">
        <v>35001</v>
      </c>
      <c r="AA23" s="2">
        <v>42000</v>
      </c>
      <c r="AB23" s="2">
        <v>1300</v>
      </c>
    </row>
    <row r="24" spans="6:28" ht="27.6" customHeight="1" x14ac:dyDescent="0.25">
      <c r="F24" s="30"/>
      <c r="G24" s="7"/>
      <c r="H24" s="7"/>
      <c r="I24" s="1"/>
      <c r="J24" s="30"/>
      <c r="K24" s="7">
        <f t="shared" si="0"/>
        <v>850</v>
      </c>
      <c r="L24" s="7"/>
      <c r="M24" s="7" t="str">
        <f t="shared" si="3"/>
        <v>-</v>
      </c>
      <c r="N24" s="7"/>
      <c r="O24" s="7"/>
      <c r="P24" s="7"/>
      <c r="Q24" s="7"/>
      <c r="R24" s="7"/>
      <c r="S24" s="7"/>
      <c r="T24" s="1">
        <f t="shared" si="4"/>
        <v>850</v>
      </c>
      <c r="U24" s="1">
        <f t="shared" si="5"/>
        <v>850</v>
      </c>
      <c r="V24" s="4">
        <f t="shared" si="1"/>
        <v>850</v>
      </c>
      <c r="W24" s="4">
        <f t="shared" si="2"/>
        <v>650</v>
      </c>
      <c r="Y24" s="2" t="s">
        <v>5</v>
      </c>
      <c r="Z24" s="2">
        <v>42001</v>
      </c>
      <c r="AA24" s="2">
        <v>50000</v>
      </c>
      <c r="AB24" s="2">
        <v>1500</v>
      </c>
    </row>
    <row r="25" spans="6:28" ht="27.6" customHeight="1" x14ac:dyDescent="0.25">
      <c r="F25" s="30"/>
      <c r="G25" s="7"/>
      <c r="H25" s="7"/>
      <c r="I25" s="1"/>
      <c r="J25" s="30"/>
      <c r="K25" s="7">
        <f t="shared" si="0"/>
        <v>850</v>
      </c>
      <c r="L25" s="7"/>
      <c r="M25" s="7" t="str">
        <f t="shared" si="3"/>
        <v>-</v>
      </c>
      <c r="N25" s="7"/>
      <c r="O25" s="7"/>
      <c r="P25" s="7"/>
      <c r="Q25" s="7"/>
      <c r="R25" s="7"/>
      <c r="S25" s="7"/>
      <c r="T25" s="1">
        <f t="shared" si="4"/>
        <v>850</v>
      </c>
      <c r="U25" s="1">
        <f t="shared" si="5"/>
        <v>850</v>
      </c>
      <c r="V25" s="4">
        <f t="shared" si="1"/>
        <v>850</v>
      </c>
      <c r="W25" s="4">
        <f t="shared" si="2"/>
        <v>650</v>
      </c>
      <c r="Y25" s="2" t="s">
        <v>6</v>
      </c>
      <c r="Z25" s="2">
        <v>50001</v>
      </c>
      <c r="AB25" s="2">
        <v>1700</v>
      </c>
    </row>
    <row r="26" spans="6:28" ht="27.6" customHeight="1" x14ac:dyDescent="0.25">
      <c r="F26" s="30"/>
      <c r="G26" s="7"/>
      <c r="H26" s="7"/>
      <c r="I26" s="1"/>
      <c r="J26" s="30"/>
      <c r="K26" s="7">
        <f t="shared" si="0"/>
        <v>850</v>
      </c>
      <c r="L26" s="7"/>
      <c r="M26" s="7" t="str">
        <f t="shared" si="3"/>
        <v>-</v>
      </c>
      <c r="N26" s="7"/>
      <c r="O26" s="7"/>
      <c r="P26" s="7"/>
      <c r="Q26" s="7"/>
      <c r="R26" s="7"/>
      <c r="S26" s="7"/>
      <c r="T26" s="1">
        <f t="shared" si="4"/>
        <v>850</v>
      </c>
      <c r="U26" s="1">
        <f t="shared" si="5"/>
        <v>850</v>
      </c>
      <c r="V26" s="4">
        <f t="shared" si="1"/>
        <v>850</v>
      </c>
      <c r="W26" s="4">
        <f t="shared" si="2"/>
        <v>650</v>
      </c>
    </row>
    <row r="27" spans="6:28" ht="27.6" customHeight="1" x14ac:dyDescent="0.25">
      <c r="F27" s="30"/>
      <c r="G27" s="7"/>
      <c r="H27" s="7"/>
      <c r="I27" s="1"/>
      <c r="J27" s="30"/>
      <c r="K27" s="7">
        <f t="shared" si="0"/>
        <v>850</v>
      </c>
      <c r="L27" s="7"/>
      <c r="M27" s="7" t="str">
        <f t="shared" si="3"/>
        <v>-</v>
      </c>
      <c r="N27" s="7"/>
      <c r="O27" s="7"/>
      <c r="P27" s="7"/>
      <c r="Q27" s="7"/>
      <c r="R27" s="7"/>
      <c r="S27" s="7"/>
      <c r="T27" s="1">
        <f t="shared" si="4"/>
        <v>850</v>
      </c>
      <c r="U27" s="1">
        <f t="shared" si="5"/>
        <v>850</v>
      </c>
      <c r="V27" s="4">
        <f t="shared" si="1"/>
        <v>850</v>
      </c>
      <c r="W27" s="4">
        <f t="shared" si="2"/>
        <v>650</v>
      </c>
    </row>
    <row r="28" spans="6:28" ht="27.6" customHeight="1" x14ac:dyDescent="0.25">
      <c r="F28" s="30"/>
      <c r="G28" s="7"/>
      <c r="H28" s="7"/>
      <c r="I28" s="1"/>
      <c r="J28" s="30"/>
      <c r="K28" s="7">
        <f t="shared" si="0"/>
        <v>850</v>
      </c>
      <c r="L28" s="7"/>
      <c r="M28" s="7" t="str">
        <f t="shared" si="3"/>
        <v>-</v>
      </c>
      <c r="N28" s="7"/>
      <c r="O28" s="7"/>
      <c r="P28" s="7"/>
      <c r="Q28" s="7"/>
      <c r="R28" s="7"/>
      <c r="S28" s="7"/>
      <c r="T28" s="1">
        <f t="shared" si="4"/>
        <v>850</v>
      </c>
      <c r="U28" s="1">
        <f t="shared" si="5"/>
        <v>850</v>
      </c>
      <c r="V28" s="4">
        <f t="shared" si="1"/>
        <v>850</v>
      </c>
      <c r="W28" s="4">
        <f t="shared" si="2"/>
        <v>650</v>
      </c>
    </row>
    <row r="29" spans="6:28" ht="27.6" customHeight="1" x14ac:dyDescent="0.25">
      <c r="F29" s="30"/>
      <c r="G29" s="7"/>
      <c r="H29" s="7"/>
      <c r="I29" s="1"/>
      <c r="J29" s="30"/>
      <c r="K29" s="7">
        <f t="shared" si="0"/>
        <v>850</v>
      </c>
      <c r="L29" s="7"/>
      <c r="M29" s="7" t="str">
        <f t="shared" si="3"/>
        <v>-</v>
      </c>
      <c r="N29" s="7"/>
      <c r="O29" s="7"/>
      <c r="P29" s="7"/>
      <c r="Q29" s="7"/>
      <c r="R29" s="7"/>
      <c r="S29" s="7"/>
      <c r="T29" s="1">
        <f t="shared" si="4"/>
        <v>850</v>
      </c>
      <c r="U29" s="1">
        <f t="shared" si="5"/>
        <v>850</v>
      </c>
      <c r="V29" s="4">
        <f t="shared" si="1"/>
        <v>850</v>
      </c>
      <c r="W29" s="4">
        <f t="shared" si="2"/>
        <v>650</v>
      </c>
    </row>
    <row r="30" spans="6:28" ht="27.6" customHeight="1" x14ac:dyDescent="0.25">
      <c r="F30" s="30"/>
      <c r="G30" s="7"/>
      <c r="H30" s="7"/>
      <c r="I30" s="1"/>
      <c r="J30" s="30"/>
      <c r="K30" s="7">
        <f t="shared" si="0"/>
        <v>850</v>
      </c>
      <c r="L30" s="7"/>
      <c r="M30" s="7" t="str">
        <f t="shared" si="3"/>
        <v>-</v>
      </c>
      <c r="N30" s="7"/>
      <c r="O30" s="7"/>
      <c r="P30" s="7"/>
      <c r="Q30" s="7"/>
      <c r="R30" s="7"/>
      <c r="S30" s="7"/>
      <c r="T30" s="1">
        <f t="shared" si="4"/>
        <v>850</v>
      </c>
      <c r="U30" s="1">
        <f t="shared" si="5"/>
        <v>850</v>
      </c>
      <c r="V30" s="4">
        <f t="shared" si="1"/>
        <v>850</v>
      </c>
      <c r="W30" s="4">
        <f t="shared" si="2"/>
        <v>650</v>
      </c>
    </row>
    <row r="31" spans="6:28" ht="27.6" customHeight="1" x14ac:dyDescent="0.25">
      <c r="F31" s="30"/>
      <c r="G31" s="7"/>
      <c r="H31" s="7"/>
      <c r="I31" s="1"/>
      <c r="J31" s="30"/>
      <c r="K31" s="7">
        <f t="shared" si="0"/>
        <v>850</v>
      </c>
      <c r="L31" s="7"/>
      <c r="M31" s="7" t="str">
        <f t="shared" si="3"/>
        <v>-</v>
      </c>
      <c r="N31" s="7"/>
      <c r="O31" s="7"/>
      <c r="P31" s="7"/>
      <c r="Q31" s="7"/>
      <c r="R31" s="7"/>
      <c r="S31" s="7"/>
      <c r="T31" s="1">
        <f t="shared" si="4"/>
        <v>850</v>
      </c>
      <c r="U31" s="1">
        <f t="shared" si="5"/>
        <v>850</v>
      </c>
      <c r="V31" s="4">
        <f t="shared" si="1"/>
        <v>850</v>
      </c>
      <c r="W31" s="4">
        <f t="shared" si="2"/>
        <v>650</v>
      </c>
    </row>
    <row r="32" spans="6:28" ht="27.6" customHeight="1" x14ac:dyDescent="0.25">
      <c r="F32" s="30"/>
      <c r="G32" s="7"/>
      <c r="H32" s="7"/>
      <c r="I32" s="1"/>
      <c r="J32" s="30"/>
      <c r="K32" s="7">
        <f t="shared" si="0"/>
        <v>850</v>
      </c>
      <c r="L32" s="7"/>
      <c r="M32" s="7" t="str">
        <f t="shared" si="3"/>
        <v>-</v>
      </c>
      <c r="N32" s="7"/>
      <c r="O32" s="7"/>
      <c r="P32" s="7"/>
      <c r="Q32" s="7"/>
      <c r="R32" s="7"/>
      <c r="S32" s="7"/>
      <c r="T32" s="1">
        <f t="shared" si="4"/>
        <v>850</v>
      </c>
      <c r="U32" s="1">
        <f t="shared" si="5"/>
        <v>850</v>
      </c>
      <c r="V32" s="4">
        <f t="shared" si="1"/>
        <v>850</v>
      </c>
      <c r="W32" s="4">
        <f t="shared" si="2"/>
        <v>650</v>
      </c>
    </row>
    <row r="33" spans="1:23" ht="27.6" customHeight="1" x14ac:dyDescent="0.25">
      <c r="F33" s="30"/>
      <c r="G33" s="7"/>
      <c r="H33" s="7"/>
      <c r="I33" s="1"/>
      <c r="J33" s="30"/>
      <c r="K33" s="7">
        <f t="shared" si="0"/>
        <v>850</v>
      </c>
      <c r="L33" s="7"/>
      <c r="M33" s="7" t="str">
        <f t="shared" si="3"/>
        <v>-</v>
      </c>
      <c r="N33" s="7"/>
      <c r="O33" s="7"/>
      <c r="P33" s="7"/>
      <c r="Q33" s="7"/>
      <c r="R33" s="7"/>
      <c r="S33" s="7"/>
      <c r="T33" s="1">
        <f t="shared" si="4"/>
        <v>850</v>
      </c>
      <c r="U33" s="1">
        <f t="shared" si="5"/>
        <v>850</v>
      </c>
      <c r="V33" s="4">
        <f t="shared" si="1"/>
        <v>850</v>
      </c>
      <c r="W33" s="4">
        <f t="shared" si="2"/>
        <v>650</v>
      </c>
    </row>
    <row r="34" spans="1:23" ht="27.6" customHeight="1" x14ac:dyDescent="0.25">
      <c r="F34" s="30"/>
      <c r="G34" s="7"/>
      <c r="H34" s="7"/>
      <c r="I34" s="1"/>
      <c r="J34" s="30"/>
      <c r="K34" s="7">
        <f t="shared" si="0"/>
        <v>850</v>
      </c>
      <c r="L34" s="7"/>
      <c r="M34" s="7" t="str">
        <f t="shared" si="3"/>
        <v>-</v>
      </c>
      <c r="N34" s="7"/>
      <c r="O34" s="7"/>
      <c r="P34" s="7"/>
      <c r="Q34" s="7"/>
      <c r="R34" s="7"/>
      <c r="S34" s="7"/>
      <c r="T34" s="1">
        <f t="shared" si="4"/>
        <v>850</v>
      </c>
      <c r="U34" s="1">
        <f t="shared" si="5"/>
        <v>850</v>
      </c>
      <c r="V34" s="4">
        <f t="shared" si="1"/>
        <v>850</v>
      </c>
      <c r="W34" s="4">
        <f t="shared" si="2"/>
        <v>650</v>
      </c>
    </row>
    <row r="35" spans="1:23" ht="27.6" customHeight="1" x14ac:dyDescent="0.25">
      <c r="F35" s="30"/>
      <c r="G35" s="7"/>
      <c r="H35" s="7"/>
      <c r="I35" s="1"/>
      <c r="J35" s="30"/>
      <c r="K35" s="7">
        <f t="shared" si="0"/>
        <v>850</v>
      </c>
      <c r="L35" s="7"/>
      <c r="M35" s="7" t="str">
        <f t="shared" si="3"/>
        <v>-</v>
      </c>
      <c r="N35" s="7"/>
      <c r="O35" s="7"/>
      <c r="P35" s="7"/>
      <c r="Q35" s="7"/>
      <c r="R35" s="7"/>
      <c r="S35" s="7"/>
      <c r="T35" s="1">
        <f t="shared" si="4"/>
        <v>850</v>
      </c>
      <c r="U35" s="1">
        <f t="shared" si="5"/>
        <v>850</v>
      </c>
      <c r="V35" s="4">
        <f t="shared" si="1"/>
        <v>850</v>
      </c>
      <c r="W35" s="4">
        <f t="shared" si="2"/>
        <v>650</v>
      </c>
    </row>
    <row r="36" spans="1:23" ht="27.6" customHeight="1" x14ac:dyDescent="0.25">
      <c r="F36" s="30"/>
      <c r="G36" s="7"/>
      <c r="H36" s="7"/>
      <c r="I36" s="1"/>
      <c r="J36" s="30"/>
      <c r="K36" s="7">
        <f t="shared" si="0"/>
        <v>850</v>
      </c>
      <c r="L36" s="7"/>
      <c r="M36" s="7" t="str">
        <f t="shared" si="3"/>
        <v>-</v>
      </c>
      <c r="N36" s="7"/>
      <c r="O36" s="7"/>
      <c r="P36" s="7"/>
      <c r="Q36" s="7"/>
      <c r="R36" s="7"/>
      <c r="S36" s="7"/>
      <c r="T36" s="1">
        <f t="shared" si="4"/>
        <v>850</v>
      </c>
      <c r="U36" s="1">
        <f t="shared" si="5"/>
        <v>850</v>
      </c>
      <c r="V36" s="4">
        <f t="shared" si="1"/>
        <v>850</v>
      </c>
      <c r="W36" s="4">
        <f t="shared" si="2"/>
        <v>650</v>
      </c>
    </row>
    <row r="37" spans="1:23" s="5" customFormat="1" ht="27.6" customHeight="1" x14ac:dyDescent="0.25">
      <c r="A37" s="89"/>
      <c r="B37" s="89"/>
      <c r="C37" s="89"/>
      <c r="D37" s="89"/>
      <c r="E37" s="90"/>
      <c r="F37" s="7"/>
      <c r="G37" s="7"/>
      <c r="H37" s="7"/>
      <c r="I37" s="10"/>
      <c r="J37" s="7"/>
      <c r="K37" s="8">
        <f t="shared" si="0"/>
        <v>850</v>
      </c>
      <c r="L37" s="91">
        <v>650</v>
      </c>
      <c r="M37" s="7">
        <f t="shared" si="3"/>
        <v>-200</v>
      </c>
      <c r="N37" s="91">
        <v>31</v>
      </c>
      <c r="O37" s="91">
        <v>21.43</v>
      </c>
      <c r="P37" s="91">
        <v>171</v>
      </c>
      <c r="Q37" s="93"/>
      <c r="R37" s="93"/>
      <c r="S37" s="93"/>
      <c r="T37" s="1">
        <f t="shared" si="4"/>
        <v>850</v>
      </c>
      <c r="U37" s="10">
        <f t="shared" si="5"/>
        <v>850</v>
      </c>
      <c r="V37" s="3">
        <f t="shared" si="1"/>
        <v>850</v>
      </c>
      <c r="W37" s="3">
        <f t="shared" si="2"/>
        <v>650</v>
      </c>
    </row>
    <row r="38" spans="1:23" ht="27.6" customHeight="1" x14ac:dyDescent="0.25">
      <c r="F38" s="30"/>
      <c r="G38" s="7"/>
      <c r="H38" s="7"/>
      <c r="I38" s="1"/>
      <c r="J38" s="30"/>
      <c r="K38" s="7">
        <f t="shared" si="0"/>
        <v>850</v>
      </c>
      <c r="L38" s="7"/>
      <c r="M38" s="7" t="str">
        <f t="shared" si="3"/>
        <v>-</v>
      </c>
      <c r="N38" s="7"/>
      <c r="O38" s="7"/>
      <c r="P38" s="7"/>
      <c r="Q38" s="7"/>
      <c r="R38" s="7"/>
      <c r="S38" s="7"/>
      <c r="T38" s="1">
        <f t="shared" si="4"/>
        <v>850</v>
      </c>
      <c r="U38" s="1">
        <f t="shared" si="5"/>
        <v>850</v>
      </c>
      <c r="V38" s="4">
        <f t="shared" si="1"/>
        <v>850</v>
      </c>
      <c r="W38" s="4">
        <f t="shared" si="2"/>
        <v>650</v>
      </c>
    </row>
    <row r="39" spans="1:23" ht="27.6" customHeight="1" x14ac:dyDescent="0.25">
      <c r="F39" s="30"/>
      <c r="G39" s="7"/>
      <c r="H39" s="7"/>
      <c r="I39" s="1"/>
      <c r="J39" s="30"/>
      <c r="K39" s="7">
        <f t="shared" si="0"/>
        <v>850</v>
      </c>
      <c r="L39" s="7"/>
      <c r="M39" s="7" t="str">
        <f t="shared" si="3"/>
        <v>-</v>
      </c>
      <c r="N39" s="7"/>
      <c r="O39" s="7"/>
      <c r="P39" s="7"/>
      <c r="Q39" s="7"/>
      <c r="R39" s="7"/>
      <c r="S39" s="7"/>
      <c r="T39" s="1">
        <f t="shared" si="4"/>
        <v>850</v>
      </c>
      <c r="U39" s="1">
        <f t="shared" si="5"/>
        <v>850</v>
      </c>
      <c r="V39" s="4">
        <f t="shared" si="1"/>
        <v>850</v>
      </c>
      <c r="W39" s="4">
        <f t="shared" si="2"/>
        <v>650</v>
      </c>
    </row>
    <row r="40" spans="1:23" ht="27.6" customHeight="1" x14ac:dyDescent="0.25">
      <c r="F40" s="30"/>
      <c r="G40" s="7"/>
      <c r="H40" s="7"/>
      <c r="I40" s="1"/>
      <c r="J40" s="30"/>
      <c r="K40" s="7">
        <f t="shared" si="0"/>
        <v>850</v>
      </c>
      <c r="L40" s="7"/>
      <c r="M40" s="7" t="str">
        <f t="shared" si="3"/>
        <v>-</v>
      </c>
      <c r="N40" s="7"/>
      <c r="O40" s="7"/>
      <c r="P40" s="7"/>
      <c r="Q40" s="7"/>
      <c r="R40" s="7"/>
      <c r="S40" s="7"/>
      <c r="T40" s="1">
        <f t="shared" si="4"/>
        <v>850</v>
      </c>
      <c r="U40" s="1">
        <f t="shared" si="5"/>
        <v>850</v>
      </c>
      <c r="V40" s="4">
        <f t="shared" si="1"/>
        <v>850</v>
      </c>
      <c r="W40" s="4">
        <f t="shared" si="2"/>
        <v>650</v>
      </c>
    </row>
    <row r="41" spans="1:23" ht="27.6" customHeight="1" x14ac:dyDescent="0.25">
      <c r="F41" s="30"/>
      <c r="G41" s="7"/>
      <c r="H41" s="7"/>
      <c r="I41" s="1"/>
      <c r="J41" s="30"/>
      <c r="K41" s="7">
        <f t="shared" si="0"/>
        <v>850</v>
      </c>
      <c r="L41" s="7"/>
      <c r="M41" s="7" t="str">
        <f t="shared" si="3"/>
        <v>-</v>
      </c>
      <c r="N41" s="7"/>
      <c r="O41" s="7"/>
      <c r="P41" s="7"/>
      <c r="Q41" s="7"/>
      <c r="R41" s="7"/>
      <c r="S41" s="7"/>
      <c r="T41" s="1">
        <f t="shared" si="4"/>
        <v>850</v>
      </c>
      <c r="U41" s="1">
        <f t="shared" si="5"/>
        <v>850</v>
      </c>
      <c r="V41" s="4">
        <f t="shared" si="1"/>
        <v>850</v>
      </c>
      <c r="W41" s="4">
        <f t="shared" si="2"/>
        <v>650</v>
      </c>
    </row>
    <row r="42" spans="1:23" ht="27.6" customHeight="1" x14ac:dyDescent="0.25">
      <c r="A42" s="94"/>
      <c r="B42" s="94"/>
      <c r="C42" s="94"/>
      <c r="D42" s="94"/>
      <c r="E42" s="95"/>
      <c r="F42" s="30"/>
      <c r="G42" s="7"/>
      <c r="H42" s="7"/>
      <c r="I42" s="1"/>
      <c r="J42" s="30"/>
      <c r="K42" s="8">
        <f t="shared" si="0"/>
        <v>850</v>
      </c>
      <c r="L42" s="91">
        <v>650</v>
      </c>
      <c r="M42" s="7">
        <f t="shared" si="3"/>
        <v>-200</v>
      </c>
      <c r="N42" s="91">
        <v>31</v>
      </c>
      <c r="O42" s="91">
        <v>21.43</v>
      </c>
      <c r="P42" s="91">
        <v>171</v>
      </c>
      <c r="Q42" s="91"/>
      <c r="R42" s="91"/>
      <c r="S42" s="91"/>
      <c r="T42" s="1">
        <f t="shared" si="4"/>
        <v>850</v>
      </c>
      <c r="U42" s="1">
        <f t="shared" si="5"/>
        <v>850</v>
      </c>
      <c r="V42" s="4">
        <f t="shared" si="1"/>
        <v>850</v>
      </c>
      <c r="W42" s="4">
        <f t="shared" si="2"/>
        <v>650</v>
      </c>
    </row>
    <row r="43" spans="1:23" ht="27.6" customHeight="1" x14ac:dyDescent="0.25">
      <c r="F43" s="30"/>
      <c r="G43" s="7"/>
      <c r="H43" s="7"/>
      <c r="I43" s="1"/>
      <c r="J43" s="30"/>
      <c r="K43" s="7">
        <f t="shared" si="0"/>
        <v>850</v>
      </c>
      <c r="L43" s="7"/>
      <c r="M43" s="7" t="str">
        <f t="shared" si="3"/>
        <v>-</v>
      </c>
      <c r="N43" s="7"/>
      <c r="O43" s="7"/>
      <c r="P43" s="7"/>
      <c r="Q43" s="7"/>
      <c r="R43" s="7"/>
      <c r="S43" s="7"/>
      <c r="T43" s="1">
        <f t="shared" si="4"/>
        <v>850</v>
      </c>
      <c r="U43" s="1">
        <f t="shared" si="5"/>
        <v>850</v>
      </c>
      <c r="V43" s="4">
        <f t="shared" si="1"/>
        <v>850</v>
      </c>
      <c r="W43" s="4">
        <f t="shared" si="2"/>
        <v>650</v>
      </c>
    </row>
    <row r="44" spans="1:23" ht="27.6" customHeight="1" x14ac:dyDescent="0.25">
      <c r="F44" s="30"/>
      <c r="G44" s="7"/>
      <c r="H44" s="7"/>
      <c r="I44" s="1"/>
      <c r="J44" s="30"/>
      <c r="K44" s="7">
        <f t="shared" si="0"/>
        <v>850</v>
      </c>
      <c r="L44" s="7"/>
      <c r="M44" s="7" t="str">
        <f t="shared" si="3"/>
        <v>-</v>
      </c>
      <c r="N44" s="7"/>
      <c r="O44" s="7"/>
      <c r="P44" s="7"/>
      <c r="Q44" s="7"/>
      <c r="R44" s="7"/>
      <c r="S44" s="7"/>
      <c r="T44" s="1">
        <f t="shared" si="4"/>
        <v>850</v>
      </c>
      <c r="U44" s="1">
        <f t="shared" si="5"/>
        <v>850</v>
      </c>
      <c r="V44" s="4">
        <f t="shared" si="1"/>
        <v>850</v>
      </c>
      <c r="W44" s="4">
        <f t="shared" si="2"/>
        <v>650</v>
      </c>
    </row>
    <row r="45" spans="1:23" ht="27.6" customHeight="1" x14ac:dyDescent="0.25">
      <c r="F45" s="30"/>
      <c r="G45" s="7"/>
      <c r="H45" s="7"/>
      <c r="I45" s="1"/>
      <c r="J45" s="30"/>
      <c r="K45" s="7">
        <f t="shared" si="0"/>
        <v>850</v>
      </c>
      <c r="L45" s="7"/>
      <c r="M45" s="7" t="str">
        <f t="shared" si="3"/>
        <v>-</v>
      </c>
      <c r="N45" s="7"/>
      <c r="O45" s="7"/>
      <c r="P45" s="7"/>
      <c r="Q45" s="7"/>
      <c r="R45" s="7"/>
      <c r="S45" s="7"/>
      <c r="T45" s="1">
        <f t="shared" si="4"/>
        <v>850</v>
      </c>
      <c r="U45" s="1">
        <f t="shared" si="5"/>
        <v>850</v>
      </c>
      <c r="V45" s="4">
        <f t="shared" si="1"/>
        <v>850</v>
      </c>
      <c r="W45" s="4">
        <f t="shared" si="2"/>
        <v>650</v>
      </c>
    </row>
    <row r="46" spans="1:23" ht="27.6" customHeight="1" x14ac:dyDescent="0.25">
      <c r="F46" s="30"/>
      <c r="G46" s="7"/>
      <c r="H46" s="7"/>
      <c r="I46" s="1"/>
      <c r="J46" s="30"/>
      <c r="K46" s="7">
        <f t="shared" si="0"/>
        <v>850</v>
      </c>
      <c r="L46" s="7"/>
      <c r="M46" s="7" t="str">
        <f t="shared" si="3"/>
        <v>-</v>
      </c>
      <c r="N46" s="7"/>
      <c r="O46" s="7"/>
      <c r="P46" s="7"/>
      <c r="Q46" s="7"/>
      <c r="R46" s="7"/>
      <c r="S46" s="7"/>
      <c r="T46" s="1">
        <f t="shared" si="4"/>
        <v>850</v>
      </c>
      <c r="U46" s="1">
        <f t="shared" si="5"/>
        <v>850</v>
      </c>
      <c r="V46" s="4">
        <f t="shared" si="1"/>
        <v>850</v>
      </c>
      <c r="W46" s="4">
        <f t="shared" si="2"/>
        <v>650</v>
      </c>
    </row>
    <row r="47" spans="1:23" ht="27.6" customHeight="1" x14ac:dyDescent="0.25">
      <c r="F47" s="30"/>
      <c r="G47" s="7"/>
      <c r="H47" s="7"/>
      <c r="I47" s="1"/>
      <c r="J47" s="30"/>
      <c r="K47" s="7">
        <f t="shared" si="0"/>
        <v>850</v>
      </c>
      <c r="L47" s="7"/>
      <c r="M47" s="7" t="str">
        <f t="shared" si="3"/>
        <v>-</v>
      </c>
      <c r="N47" s="7"/>
      <c r="O47" s="7"/>
      <c r="P47" s="7"/>
      <c r="Q47" s="7"/>
      <c r="R47" s="7"/>
      <c r="S47" s="7"/>
      <c r="T47" s="1">
        <f t="shared" si="4"/>
        <v>850</v>
      </c>
      <c r="U47" s="1">
        <f t="shared" si="5"/>
        <v>850</v>
      </c>
      <c r="V47" s="4">
        <f t="shared" si="1"/>
        <v>850</v>
      </c>
      <c r="W47" s="4">
        <f t="shared" si="2"/>
        <v>650</v>
      </c>
    </row>
    <row r="48" spans="1:23" ht="27.6" customHeight="1" x14ac:dyDescent="0.25">
      <c r="F48" s="30"/>
      <c r="G48" s="7"/>
      <c r="H48" s="7"/>
      <c r="I48" s="1"/>
      <c r="J48" s="30"/>
      <c r="K48" s="7">
        <f t="shared" si="0"/>
        <v>850</v>
      </c>
      <c r="L48" s="7"/>
      <c r="M48" s="7" t="str">
        <f t="shared" si="3"/>
        <v>-</v>
      </c>
      <c r="N48" s="7"/>
      <c r="O48" s="7"/>
      <c r="P48" s="7"/>
      <c r="Q48" s="7"/>
      <c r="R48" s="7"/>
      <c r="S48" s="7"/>
      <c r="T48" s="1">
        <f t="shared" si="4"/>
        <v>850</v>
      </c>
      <c r="U48" s="1">
        <f t="shared" si="5"/>
        <v>850</v>
      </c>
      <c r="V48" s="4">
        <f t="shared" si="1"/>
        <v>850</v>
      </c>
      <c r="W48" s="4">
        <f t="shared" si="2"/>
        <v>650</v>
      </c>
    </row>
    <row r="49" spans="1:23" ht="27.6" customHeight="1" x14ac:dyDescent="0.25">
      <c r="F49" s="30"/>
      <c r="G49" s="7"/>
      <c r="H49" s="7"/>
      <c r="I49" s="1"/>
      <c r="J49" s="30"/>
      <c r="K49" s="7">
        <f t="shared" si="0"/>
        <v>850</v>
      </c>
      <c r="L49" s="7"/>
      <c r="M49" s="7" t="str">
        <f t="shared" si="3"/>
        <v>-</v>
      </c>
      <c r="N49" s="7"/>
      <c r="O49" s="7"/>
      <c r="P49" s="7"/>
      <c r="Q49" s="7"/>
      <c r="R49" s="7"/>
      <c r="S49" s="7"/>
      <c r="T49" s="1">
        <f t="shared" si="4"/>
        <v>850</v>
      </c>
      <c r="U49" s="1">
        <f t="shared" si="5"/>
        <v>850</v>
      </c>
      <c r="V49" s="4">
        <f t="shared" si="1"/>
        <v>850</v>
      </c>
      <c r="W49" s="4">
        <f t="shared" si="2"/>
        <v>650</v>
      </c>
    </row>
    <row r="50" spans="1:23" ht="27.6" customHeight="1" x14ac:dyDescent="0.25">
      <c r="F50" s="30"/>
      <c r="G50" s="7"/>
      <c r="H50" s="7"/>
      <c r="I50" s="1"/>
      <c r="J50" s="30"/>
      <c r="K50" s="7">
        <f t="shared" si="0"/>
        <v>850</v>
      </c>
      <c r="L50" s="7"/>
      <c r="M50" s="7" t="str">
        <f t="shared" si="3"/>
        <v>-</v>
      </c>
      <c r="N50" s="7"/>
      <c r="O50" s="7"/>
      <c r="P50" s="7"/>
      <c r="Q50" s="7"/>
      <c r="R50" s="7"/>
      <c r="S50" s="7"/>
      <c r="T50" s="1">
        <f t="shared" si="4"/>
        <v>850</v>
      </c>
      <c r="U50" s="1">
        <f t="shared" si="5"/>
        <v>850</v>
      </c>
      <c r="V50" s="4">
        <f t="shared" si="1"/>
        <v>850</v>
      </c>
      <c r="W50" s="4">
        <f t="shared" si="2"/>
        <v>650</v>
      </c>
    </row>
    <row r="51" spans="1:23" ht="27.6" customHeight="1" x14ac:dyDescent="0.25">
      <c r="F51" s="30"/>
      <c r="G51" s="7"/>
      <c r="H51" s="7"/>
      <c r="I51" s="1"/>
      <c r="J51" s="30"/>
      <c r="K51" s="7">
        <f t="shared" si="0"/>
        <v>850</v>
      </c>
      <c r="L51" s="7"/>
      <c r="M51" s="7" t="str">
        <f t="shared" si="3"/>
        <v>-</v>
      </c>
      <c r="N51" s="7"/>
      <c r="O51" s="7"/>
      <c r="P51" s="7"/>
      <c r="Q51" s="7"/>
      <c r="R51" s="7"/>
      <c r="S51" s="7"/>
      <c r="T51" s="1">
        <f t="shared" si="4"/>
        <v>850</v>
      </c>
      <c r="U51" s="1">
        <f t="shared" si="5"/>
        <v>850</v>
      </c>
      <c r="V51" s="4">
        <f t="shared" si="1"/>
        <v>850</v>
      </c>
      <c r="W51" s="4">
        <f t="shared" si="2"/>
        <v>650</v>
      </c>
    </row>
    <row r="52" spans="1:23" ht="27.6" customHeight="1" x14ac:dyDescent="0.25">
      <c r="F52" s="30"/>
      <c r="G52" s="7"/>
      <c r="H52" s="7"/>
      <c r="I52" s="1"/>
      <c r="J52" s="30"/>
      <c r="K52" s="7">
        <f t="shared" si="0"/>
        <v>850</v>
      </c>
      <c r="L52" s="7"/>
      <c r="M52" s="7" t="str">
        <f t="shared" si="3"/>
        <v>-</v>
      </c>
      <c r="N52" s="7"/>
      <c r="O52" s="7"/>
      <c r="P52" s="7"/>
      <c r="Q52" s="7"/>
      <c r="R52" s="7"/>
      <c r="S52" s="7"/>
      <c r="T52" s="1">
        <f t="shared" si="4"/>
        <v>850</v>
      </c>
      <c r="U52" s="1">
        <f t="shared" si="5"/>
        <v>850</v>
      </c>
      <c r="V52" s="4">
        <f t="shared" si="1"/>
        <v>850</v>
      </c>
      <c r="W52" s="4">
        <f t="shared" si="2"/>
        <v>650</v>
      </c>
    </row>
    <row r="53" spans="1:23" ht="27.6" customHeight="1" x14ac:dyDescent="0.25">
      <c r="A53" s="98"/>
      <c r="B53" s="98"/>
      <c r="C53" s="98"/>
      <c r="D53" s="78"/>
      <c r="E53" s="99"/>
      <c r="F53" s="7"/>
      <c r="G53" s="7"/>
      <c r="H53" s="7"/>
      <c r="I53" s="7"/>
      <c r="J53" s="7"/>
      <c r="K53" s="6">
        <f t="shared" si="0"/>
        <v>850</v>
      </c>
      <c r="L53" s="6">
        <v>1300</v>
      </c>
      <c r="M53" s="7">
        <f t="shared" si="3"/>
        <v>450</v>
      </c>
      <c r="N53" s="70">
        <v>31</v>
      </c>
      <c r="O53" s="70">
        <v>21.43</v>
      </c>
      <c r="P53" s="70">
        <v>171</v>
      </c>
      <c r="Q53" s="100" t="s">
        <v>76</v>
      </c>
      <c r="R53" s="100"/>
      <c r="S53" s="100"/>
      <c r="T53" s="1">
        <f t="shared" si="4"/>
        <v>850</v>
      </c>
      <c r="U53" s="1">
        <f t="shared" si="5"/>
        <v>850</v>
      </c>
      <c r="V53" s="4">
        <f t="shared" si="1"/>
        <v>850</v>
      </c>
      <c r="W53" s="4">
        <f t="shared" si="2"/>
        <v>650</v>
      </c>
    </row>
    <row r="54" spans="1:23" ht="27.6" customHeight="1" x14ac:dyDescent="0.25">
      <c r="F54" s="30"/>
      <c r="G54" s="7"/>
      <c r="H54" s="7"/>
      <c r="I54" s="1"/>
      <c r="J54" s="30"/>
      <c r="K54" s="7">
        <f t="shared" si="0"/>
        <v>850</v>
      </c>
      <c r="L54" s="7"/>
      <c r="M54" s="7" t="str">
        <f t="shared" si="3"/>
        <v>-</v>
      </c>
      <c r="N54" s="7"/>
      <c r="O54" s="7"/>
      <c r="P54" s="7"/>
      <c r="Q54" s="7"/>
      <c r="R54" s="7"/>
      <c r="S54" s="7"/>
      <c r="T54" s="1">
        <f t="shared" si="4"/>
        <v>850</v>
      </c>
      <c r="U54" s="1">
        <f t="shared" si="5"/>
        <v>850</v>
      </c>
      <c r="V54" s="4">
        <f t="shared" si="1"/>
        <v>850</v>
      </c>
      <c r="W54" s="4">
        <f t="shared" si="2"/>
        <v>650</v>
      </c>
    </row>
    <row r="55" spans="1:23" ht="27.6" customHeight="1" x14ac:dyDescent="0.25">
      <c r="F55" s="30"/>
      <c r="G55" s="7"/>
      <c r="H55" s="7"/>
      <c r="I55" s="1"/>
      <c r="J55" s="30"/>
      <c r="K55" s="7">
        <f t="shared" si="0"/>
        <v>850</v>
      </c>
      <c r="L55" s="7"/>
      <c r="M55" s="7" t="str">
        <f t="shared" si="3"/>
        <v>-</v>
      </c>
      <c r="N55" s="7"/>
      <c r="O55" s="7"/>
      <c r="P55" s="7"/>
      <c r="Q55" s="7"/>
      <c r="R55" s="7"/>
      <c r="S55" s="7"/>
      <c r="T55" s="1">
        <f t="shared" si="4"/>
        <v>850</v>
      </c>
      <c r="U55" s="1">
        <f t="shared" si="5"/>
        <v>850</v>
      </c>
      <c r="V55" s="4">
        <f t="shared" si="1"/>
        <v>850</v>
      </c>
      <c r="W55" s="4">
        <f t="shared" si="2"/>
        <v>650</v>
      </c>
    </row>
    <row r="56" spans="1:23" ht="27.6" customHeight="1" x14ac:dyDescent="0.25">
      <c r="F56" s="30"/>
      <c r="G56" s="7"/>
      <c r="H56" s="7"/>
      <c r="I56" s="1"/>
      <c r="J56" s="30"/>
      <c r="K56" s="7">
        <f t="shared" si="0"/>
        <v>850</v>
      </c>
      <c r="L56" s="7"/>
      <c r="M56" s="7" t="str">
        <f t="shared" si="3"/>
        <v>-</v>
      </c>
      <c r="N56" s="7"/>
      <c r="O56" s="7"/>
      <c r="P56" s="7"/>
      <c r="Q56" s="7"/>
      <c r="R56" s="7"/>
      <c r="S56" s="7"/>
      <c r="T56" s="1">
        <f t="shared" si="4"/>
        <v>850</v>
      </c>
      <c r="U56" s="1">
        <f t="shared" si="5"/>
        <v>850</v>
      </c>
      <c r="V56" s="4">
        <f t="shared" si="1"/>
        <v>850</v>
      </c>
      <c r="W56" s="4">
        <f t="shared" si="2"/>
        <v>650</v>
      </c>
    </row>
    <row r="57" spans="1:23" ht="27.6" customHeight="1" x14ac:dyDescent="0.25">
      <c r="F57" s="30"/>
      <c r="G57" s="7"/>
      <c r="H57" s="7"/>
      <c r="I57" s="1"/>
      <c r="J57" s="30"/>
      <c r="K57" s="7">
        <f t="shared" si="0"/>
        <v>850</v>
      </c>
      <c r="L57" s="7"/>
      <c r="M57" s="7" t="str">
        <f t="shared" si="3"/>
        <v>-</v>
      </c>
      <c r="N57" s="7"/>
      <c r="O57" s="7"/>
      <c r="P57" s="7"/>
      <c r="Q57" s="7"/>
      <c r="R57" s="7"/>
      <c r="S57" s="7"/>
      <c r="T57" s="1">
        <f t="shared" si="4"/>
        <v>850</v>
      </c>
      <c r="U57" s="1">
        <f t="shared" si="5"/>
        <v>850</v>
      </c>
      <c r="V57" s="4">
        <f t="shared" si="1"/>
        <v>850</v>
      </c>
      <c r="W57" s="4">
        <f t="shared" si="2"/>
        <v>650</v>
      </c>
    </row>
    <row r="58" spans="1:23" ht="27.6" customHeight="1" x14ac:dyDescent="0.25">
      <c r="F58" s="30"/>
      <c r="G58" s="7"/>
      <c r="H58" s="7"/>
      <c r="I58" s="1"/>
      <c r="J58" s="30"/>
      <c r="K58" s="7">
        <f t="shared" si="0"/>
        <v>850</v>
      </c>
      <c r="L58" s="7"/>
      <c r="M58" s="7" t="str">
        <f t="shared" si="3"/>
        <v>-</v>
      </c>
      <c r="N58" s="7"/>
      <c r="O58" s="7"/>
      <c r="P58" s="7"/>
      <c r="Q58" s="7"/>
      <c r="R58" s="7"/>
      <c r="S58" s="7"/>
      <c r="T58" s="1">
        <f t="shared" si="4"/>
        <v>850</v>
      </c>
      <c r="U58" s="1">
        <f t="shared" si="5"/>
        <v>850</v>
      </c>
      <c r="V58" s="4">
        <f t="shared" si="1"/>
        <v>850</v>
      </c>
      <c r="W58" s="4">
        <f t="shared" si="2"/>
        <v>650</v>
      </c>
    </row>
    <row r="59" spans="1:23" ht="27.6" customHeight="1" x14ac:dyDescent="0.25">
      <c r="F59" s="30"/>
      <c r="G59" s="7"/>
      <c r="H59" s="7"/>
      <c r="I59" s="1"/>
      <c r="J59" s="30"/>
      <c r="K59" s="7">
        <f t="shared" si="0"/>
        <v>850</v>
      </c>
      <c r="L59" s="7"/>
      <c r="M59" s="7" t="str">
        <f t="shared" si="3"/>
        <v>-</v>
      </c>
      <c r="N59" s="7"/>
      <c r="O59" s="7"/>
      <c r="P59" s="7"/>
      <c r="Q59" s="7"/>
      <c r="R59" s="7"/>
      <c r="S59" s="7"/>
      <c r="T59" s="1">
        <f t="shared" si="4"/>
        <v>850</v>
      </c>
      <c r="U59" s="1">
        <f t="shared" si="5"/>
        <v>850</v>
      </c>
      <c r="V59" s="4">
        <f t="shared" si="1"/>
        <v>850</v>
      </c>
      <c r="W59" s="4">
        <f t="shared" si="2"/>
        <v>650</v>
      </c>
    </row>
    <row r="60" spans="1:23" ht="27.6" customHeight="1" x14ac:dyDescent="0.25">
      <c r="F60" s="30"/>
      <c r="G60" s="7"/>
      <c r="H60" s="7"/>
      <c r="I60" s="1"/>
      <c r="J60" s="30"/>
      <c r="K60" s="7">
        <f t="shared" si="0"/>
        <v>850</v>
      </c>
      <c r="L60" s="7"/>
      <c r="M60" s="7" t="str">
        <f t="shared" si="3"/>
        <v>-</v>
      </c>
      <c r="N60" s="7"/>
      <c r="O60" s="7"/>
      <c r="P60" s="7"/>
      <c r="Q60" s="7"/>
      <c r="R60" s="7"/>
      <c r="S60" s="7"/>
      <c r="T60" s="1">
        <f t="shared" si="4"/>
        <v>850</v>
      </c>
      <c r="U60" s="1">
        <f t="shared" si="5"/>
        <v>850</v>
      </c>
      <c r="V60" s="4">
        <f t="shared" si="1"/>
        <v>850</v>
      </c>
      <c r="W60" s="4">
        <f t="shared" si="2"/>
        <v>650</v>
      </c>
    </row>
    <row r="61" spans="1:23" ht="27.6" customHeight="1" x14ac:dyDescent="0.25">
      <c r="F61" s="30"/>
      <c r="G61" s="7"/>
      <c r="H61" s="7"/>
      <c r="I61" s="1"/>
      <c r="J61" s="30"/>
      <c r="K61" s="7">
        <f t="shared" si="0"/>
        <v>850</v>
      </c>
      <c r="L61" s="7"/>
      <c r="M61" s="7" t="str">
        <f t="shared" si="3"/>
        <v>-</v>
      </c>
      <c r="N61" s="7"/>
      <c r="O61" s="7"/>
      <c r="P61" s="7"/>
      <c r="Q61" s="7"/>
      <c r="R61" s="7"/>
      <c r="S61" s="7"/>
      <c r="T61" s="1">
        <f t="shared" si="4"/>
        <v>850</v>
      </c>
      <c r="U61" s="1">
        <f t="shared" si="5"/>
        <v>850</v>
      </c>
      <c r="V61" s="4">
        <f t="shared" si="1"/>
        <v>850</v>
      </c>
      <c r="W61" s="4">
        <f t="shared" si="2"/>
        <v>650</v>
      </c>
    </row>
    <row r="62" spans="1:23" ht="27.6" customHeight="1" x14ac:dyDescent="0.25">
      <c r="F62" s="30"/>
      <c r="G62" s="7"/>
      <c r="H62" s="7"/>
      <c r="I62" s="1"/>
      <c r="J62" s="30"/>
      <c r="K62" s="7">
        <f t="shared" si="0"/>
        <v>850</v>
      </c>
      <c r="L62" s="7"/>
      <c r="M62" s="7" t="str">
        <f t="shared" si="3"/>
        <v>-</v>
      </c>
      <c r="N62" s="7"/>
      <c r="O62" s="7"/>
      <c r="P62" s="7"/>
      <c r="Q62" s="7"/>
      <c r="R62" s="7"/>
      <c r="S62" s="7"/>
      <c r="T62" s="1">
        <f t="shared" si="4"/>
        <v>850</v>
      </c>
      <c r="U62" s="1">
        <f t="shared" si="5"/>
        <v>850</v>
      </c>
      <c r="V62" s="4">
        <f t="shared" si="1"/>
        <v>850</v>
      </c>
      <c r="W62" s="4">
        <f t="shared" si="2"/>
        <v>650</v>
      </c>
    </row>
    <row r="63" spans="1:23" ht="27.6" customHeight="1" x14ac:dyDescent="0.25">
      <c r="F63" s="30"/>
      <c r="G63" s="7"/>
      <c r="H63" s="7"/>
      <c r="I63" s="1"/>
      <c r="J63" s="30"/>
      <c r="K63" s="7">
        <f t="shared" si="0"/>
        <v>850</v>
      </c>
      <c r="L63" s="7"/>
      <c r="M63" s="7" t="str">
        <f t="shared" si="3"/>
        <v>-</v>
      </c>
      <c r="N63" s="7"/>
      <c r="O63" s="7"/>
      <c r="P63" s="7"/>
      <c r="Q63" s="7"/>
      <c r="R63" s="7"/>
      <c r="S63" s="7"/>
      <c r="T63" s="1">
        <f t="shared" si="4"/>
        <v>850</v>
      </c>
      <c r="U63" s="1">
        <f t="shared" si="5"/>
        <v>850</v>
      </c>
      <c r="V63" s="4">
        <f t="shared" si="1"/>
        <v>850</v>
      </c>
      <c r="W63" s="4">
        <f t="shared" si="2"/>
        <v>650</v>
      </c>
    </row>
    <row r="64" spans="1:23" ht="27.6" customHeight="1" x14ac:dyDescent="0.25">
      <c r="F64" s="30"/>
      <c r="G64" s="7"/>
      <c r="H64" s="7"/>
      <c r="I64" s="1"/>
      <c r="J64" s="30"/>
      <c r="K64" s="7">
        <f t="shared" si="0"/>
        <v>850</v>
      </c>
      <c r="L64" s="7"/>
      <c r="M64" s="7" t="str">
        <f t="shared" si="3"/>
        <v>-</v>
      </c>
      <c r="N64" s="7"/>
      <c r="O64" s="7"/>
      <c r="P64" s="7"/>
      <c r="Q64" s="7"/>
      <c r="R64" s="7"/>
      <c r="S64" s="7"/>
      <c r="T64" s="1">
        <f t="shared" si="4"/>
        <v>850</v>
      </c>
      <c r="U64" s="1">
        <f t="shared" si="5"/>
        <v>850</v>
      </c>
      <c r="V64" s="4">
        <f t="shared" si="1"/>
        <v>850</v>
      </c>
      <c r="W64" s="4">
        <f t="shared" si="2"/>
        <v>650</v>
      </c>
    </row>
    <row r="65" spans="1:23" ht="27.6" customHeight="1" x14ac:dyDescent="0.25">
      <c r="F65" s="30"/>
      <c r="G65" s="7"/>
      <c r="H65" s="7"/>
      <c r="I65" s="1"/>
      <c r="J65" s="30"/>
      <c r="K65" s="7">
        <f t="shared" si="0"/>
        <v>850</v>
      </c>
      <c r="L65" s="7"/>
      <c r="M65" s="7" t="str">
        <f t="shared" si="3"/>
        <v>-</v>
      </c>
      <c r="N65" s="7"/>
      <c r="O65" s="7"/>
      <c r="P65" s="7"/>
      <c r="Q65" s="7"/>
      <c r="R65" s="7"/>
      <c r="S65" s="7"/>
      <c r="T65" s="1">
        <f t="shared" si="4"/>
        <v>850</v>
      </c>
      <c r="U65" s="1">
        <f t="shared" si="5"/>
        <v>850</v>
      </c>
      <c r="V65" s="4">
        <f t="shared" si="1"/>
        <v>850</v>
      </c>
      <c r="W65" s="4">
        <f t="shared" si="2"/>
        <v>650</v>
      </c>
    </row>
    <row r="66" spans="1:23" ht="27.6" customHeight="1" x14ac:dyDescent="0.25">
      <c r="A66" s="66"/>
      <c r="B66" s="66"/>
      <c r="C66" s="66"/>
      <c r="D66" s="66"/>
      <c r="E66" s="77"/>
      <c r="F66" s="7"/>
      <c r="G66" s="7"/>
      <c r="H66" s="7"/>
      <c r="I66" s="10"/>
      <c r="J66" s="7"/>
      <c r="K66" s="8">
        <f t="shared" si="0"/>
        <v>850</v>
      </c>
      <c r="L66" s="8">
        <v>245</v>
      </c>
      <c r="M66" s="7">
        <f t="shared" si="3"/>
        <v>-605</v>
      </c>
      <c r="N66" s="8">
        <v>31</v>
      </c>
      <c r="O66" s="8">
        <v>21.43</v>
      </c>
      <c r="P66" s="8">
        <v>171</v>
      </c>
      <c r="Q66" s="7"/>
      <c r="R66" s="7"/>
      <c r="S66" s="7"/>
      <c r="T66" s="1">
        <f t="shared" si="4"/>
        <v>850</v>
      </c>
      <c r="U66" s="1">
        <f t="shared" si="5"/>
        <v>850</v>
      </c>
      <c r="V66" s="4">
        <f t="shared" si="1"/>
        <v>850</v>
      </c>
      <c r="W66" s="4">
        <f t="shared" si="2"/>
        <v>650</v>
      </c>
    </row>
    <row r="67" spans="1:23" ht="27.6" customHeight="1" x14ac:dyDescent="0.25">
      <c r="F67" s="30"/>
      <c r="G67" s="7"/>
      <c r="H67" s="7"/>
      <c r="I67" s="1"/>
      <c r="J67" s="30"/>
      <c r="K67" s="7">
        <f t="shared" ref="K67:K130" si="6">IF(AND(ISERROR(FIND("curvatura",E67)),ISERROR(FIND("Curvatura",E67)),ISERROR(FIND("CURVATURA",E67))),T67,(T67+0.17*T67))</f>
        <v>850</v>
      </c>
      <c r="L67" s="7"/>
      <c r="M67" s="7" t="str">
        <f t="shared" si="3"/>
        <v>-</v>
      </c>
      <c r="N67" s="7"/>
      <c r="O67" s="7"/>
      <c r="P67" s="7"/>
      <c r="Q67" s="7"/>
      <c r="R67" s="7"/>
      <c r="S67" s="7"/>
      <c r="T67" s="1">
        <f t="shared" si="4"/>
        <v>850</v>
      </c>
      <c r="U67" s="1">
        <f t="shared" si="5"/>
        <v>850</v>
      </c>
      <c r="V67" s="4">
        <f t="shared" ref="V67:V130" si="7">IF(AND(I67&gt;=$Z$18,I67&lt;=$AA$18),$AB$18/2,IF(AND(I67&gt;=$Z$19,I67&lt;=$AA$19),((((I67-$AA$4)*0.07)/2)+0.5*(((I67-$AA$4)*0.07)/2)),IF(AND(I67&gt;=$Z$20,I67&lt;=$AA$20),$AB$20/2,IF(AND(I67&gt;=$Z$21,I67&lt;=$AA$21),$AB$21/2,IF(AND(I67&gt;=$Z$22,I67&lt;=$AA$22),$AB$22/2,IF(AND(I67&gt;=$Z$23,I67&lt;=$AA$23),$AB$23/2,IF(AND(I67&gt;=$Z$24,I67&lt;=$AA$24),$AB$24/2,IF(I67&gt;=$Z$25,$AB$25/2,IF(I67="NO ISEE",$AB$25/2,$AB$25/2)))))))))</f>
        <v>850</v>
      </c>
      <c r="W67" s="4">
        <f t="shared" ref="W67:W130" si="8">IF(AND(I67&gt;=$Z$4,I67&lt;=$AA$4),$AB$4/2,IF(AND(I67&gt;=$Z$5,I67&lt;=$AA$5),(((I67-$AA$4)*0.07)/2),IF(AND(I67&gt;=$Z$6,I67&lt;=$AA$6),$AB$6/2,IF(AND(I67&gt;=$Z$7,I67&lt;=$AA$7),$AB$7/2,IF(AND(I67&gt;=$Z$8,I67&lt;=$AA$8),$AB$8/2,IF(AND(I67&gt;=$Z$9,I67&lt;=$AA$9),$AB$9/2,IF(AND(I67&gt;=$Z$10,I67&lt;=$AA$10),$AB$10/2,IF(I67&gt;=$Z$11,$AB$11/2,IF(I67="NO ISEE",$AB$11/2,$AB$11/2)))))))))</f>
        <v>650</v>
      </c>
    </row>
    <row r="68" spans="1:23" ht="27.6" customHeight="1" x14ac:dyDescent="0.25">
      <c r="F68" s="30"/>
      <c r="G68" s="7"/>
      <c r="H68" s="7"/>
      <c r="I68" s="1"/>
      <c r="J68" s="30"/>
      <c r="K68" s="7">
        <f t="shared" si="6"/>
        <v>850</v>
      </c>
      <c r="L68" s="7"/>
      <c r="M68" s="7" t="str">
        <f t="shared" ref="M68:M131" si="9">IF(ISBLANK(L68),"-",IF(ISERROR(FIND("esonerato",L68)),(L68-K68),0))</f>
        <v>-</v>
      </c>
      <c r="N68" s="7"/>
      <c r="O68" s="7"/>
      <c r="P68" s="7"/>
      <c r="Q68" s="7"/>
      <c r="R68" s="7"/>
      <c r="S68" s="7"/>
      <c r="T68" s="1">
        <f t="shared" ref="T68:T131" si="10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11">IF(V68&lt;200,200,V68)</f>
        <v>850</v>
      </c>
      <c r="V68" s="4">
        <f t="shared" si="7"/>
        <v>850</v>
      </c>
      <c r="W68" s="4">
        <f t="shared" si="8"/>
        <v>650</v>
      </c>
    </row>
    <row r="69" spans="1:23" ht="27.6" customHeight="1" x14ac:dyDescent="0.25">
      <c r="F69" s="30"/>
      <c r="G69" s="7"/>
      <c r="H69" s="7"/>
      <c r="I69" s="1"/>
      <c r="J69" s="30"/>
      <c r="K69" s="7">
        <f t="shared" si="6"/>
        <v>850</v>
      </c>
      <c r="L69" s="7"/>
      <c r="M69" s="7" t="str">
        <f t="shared" si="9"/>
        <v>-</v>
      </c>
      <c r="N69" s="7"/>
      <c r="O69" s="7"/>
      <c r="P69" s="7"/>
      <c r="Q69" s="7"/>
      <c r="R69" s="7"/>
      <c r="S69" s="7"/>
      <c r="T69" s="1">
        <f t="shared" si="10"/>
        <v>850</v>
      </c>
      <c r="U69" s="1">
        <f t="shared" si="11"/>
        <v>850</v>
      </c>
      <c r="V69" s="4">
        <f t="shared" si="7"/>
        <v>850</v>
      </c>
      <c r="W69" s="4">
        <f t="shared" si="8"/>
        <v>650</v>
      </c>
    </row>
    <row r="70" spans="1:23" ht="27.6" customHeight="1" x14ac:dyDescent="0.25">
      <c r="F70" s="30"/>
      <c r="G70" s="7"/>
      <c r="H70" s="7"/>
      <c r="I70" s="1"/>
      <c r="J70" s="30"/>
      <c r="K70" s="7">
        <f t="shared" si="6"/>
        <v>850</v>
      </c>
      <c r="L70" s="7"/>
      <c r="M70" s="7" t="str">
        <f t="shared" si="9"/>
        <v>-</v>
      </c>
      <c r="N70" s="7"/>
      <c r="O70" s="7"/>
      <c r="P70" s="7"/>
      <c r="Q70" s="7"/>
      <c r="R70" s="7"/>
      <c r="S70" s="7"/>
      <c r="T70" s="1">
        <f t="shared" si="10"/>
        <v>850</v>
      </c>
      <c r="U70" s="1">
        <f t="shared" si="11"/>
        <v>850</v>
      </c>
      <c r="V70" s="4">
        <f t="shared" si="7"/>
        <v>850</v>
      </c>
      <c r="W70" s="4">
        <f t="shared" si="8"/>
        <v>650</v>
      </c>
    </row>
    <row r="71" spans="1:23" ht="27.6" customHeight="1" x14ac:dyDescent="0.25">
      <c r="F71" s="30"/>
      <c r="G71" s="7"/>
      <c r="H71" s="7"/>
      <c r="I71" s="1"/>
      <c r="J71" s="30"/>
      <c r="K71" s="7">
        <f t="shared" si="6"/>
        <v>850</v>
      </c>
      <c r="L71" s="7"/>
      <c r="M71" s="7" t="str">
        <f t="shared" si="9"/>
        <v>-</v>
      </c>
      <c r="N71" s="7"/>
      <c r="O71" s="7"/>
      <c r="P71" s="7"/>
      <c r="Q71" s="7"/>
      <c r="R71" s="7"/>
      <c r="S71" s="7"/>
      <c r="T71" s="1">
        <f t="shared" si="10"/>
        <v>850</v>
      </c>
      <c r="U71" s="1">
        <f t="shared" si="11"/>
        <v>850</v>
      </c>
      <c r="V71" s="4">
        <f t="shared" si="7"/>
        <v>850</v>
      </c>
      <c r="W71" s="4">
        <f t="shared" si="8"/>
        <v>650</v>
      </c>
    </row>
    <row r="72" spans="1:23" ht="27.6" customHeight="1" x14ac:dyDescent="0.25">
      <c r="F72" s="30"/>
      <c r="G72" s="7"/>
      <c r="H72" s="7"/>
      <c r="I72" s="1"/>
      <c r="J72" s="30"/>
      <c r="K72" s="7">
        <f t="shared" si="6"/>
        <v>850</v>
      </c>
      <c r="L72" s="7"/>
      <c r="M72" s="7" t="str">
        <f t="shared" si="9"/>
        <v>-</v>
      </c>
      <c r="N72" s="7"/>
      <c r="O72" s="7"/>
      <c r="P72" s="7"/>
      <c r="Q72" s="7"/>
      <c r="R72" s="7"/>
      <c r="S72" s="7"/>
      <c r="T72" s="1">
        <f t="shared" si="10"/>
        <v>850</v>
      </c>
      <c r="U72" s="1">
        <f t="shared" si="11"/>
        <v>850</v>
      </c>
      <c r="V72" s="4">
        <f t="shared" si="7"/>
        <v>850</v>
      </c>
      <c r="W72" s="4">
        <f t="shared" si="8"/>
        <v>650</v>
      </c>
    </row>
    <row r="73" spans="1:23" ht="27.6" customHeight="1" x14ac:dyDescent="0.25">
      <c r="F73" s="30"/>
      <c r="G73" s="7"/>
      <c r="H73" s="7"/>
      <c r="I73" s="1"/>
      <c r="J73" s="30"/>
      <c r="K73" s="7">
        <f t="shared" si="6"/>
        <v>850</v>
      </c>
      <c r="L73" s="7"/>
      <c r="M73" s="7" t="str">
        <f t="shared" si="9"/>
        <v>-</v>
      </c>
      <c r="N73" s="7"/>
      <c r="O73" s="7"/>
      <c r="P73" s="7"/>
      <c r="Q73" s="7"/>
      <c r="R73" s="7"/>
      <c r="S73" s="7"/>
      <c r="T73" s="1">
        <f t="shared" si="10"/>
        <v>850</v>
      </c>
      <c r="U73" s="1">
        <f t="shared" si="11"/>
        <v>850</v>
      </c>
      <c r="V73" s="4">
        <f t="shared" si="7"/>
        <v>850</v>
      </c>
      <c r="W73" s="4">
        <f t="shared" si="8"/>
        <v>650</v>
      </c>
    </row>
    <row r="74" spans="1:23" ht="27.6" customHeight="1" x14ac:dyDescent="0.25">
      <c r="F74" s="30"/>
      <c r="G74" s="7"/>
      <c r="H74" s="7"/>
      <c r="I74" s="1"/>
      <c r="J74" s="30"/>
      <c r="K74" s="7">
        <f t="shared" si="6"/>
        <v>850</v>
      </c>
      <c r="L74" s="7"/>
      <c r="M74" s="7" t="str">
        <f t="shared" si="9"/>
        <v>-</v>
      </c>
      <c r="N74" s="7"/>
      <c r="O74" s="7"/>
      <c r="P74" s="7"/>
      <c r="Q74" s="7"/>
      <c r="R74" s="7"/>
      <c r="S74" s="7"/>
      <c r="T74" s="1">
        <f t="shared" si="10"/>
        <v>850</v>
      </c>
      <c r="U74" s="1">
        <f t="shared" si="11"/>
        <v>850</v>
      </c>
      <c r="V74" s="4">
        <f t="shared" si="7"/>
        <v>850</v>
      </c>
      <c r="W74" s="4">
        <f t="shared" si="8"/>
        <v>650</v>
      </c>
    </row>
    <row r="75" spans="1:23" ht="27.6" customHeight="1" x14ac:dyDescent="0.25">
      <c r="F75" s="30"/>
      <c r="G75" s="7"/>
      <c r="H75" s="7"/>
      <c r="I75" s="1"/>
      <c r="J75" s="30"/>
      <c r="K75" s="7">
        <f t="shared" si="6"/>
        <v>850</v>
      </c>
      <c r="L75" s="7"/>
      <c r="M75" s="7" t="str">
        <f t="shared" si="9"/>
        <v>-</v>
      </c>
      <c r="N75" s="7"/>
      <c r="O75" s="7"/>
      <c r="P75" s="7"/>
      <c r="Q75" s="7"/>
      <c r="R75" s="7"/>
      <c r="S75" s="7"/>
      <c r="T75" s="1">
        <f t="shared" si="10"/>
        <v>850</v>
      </c>
      <c r="U75" s="1">
        <f t="shared" si="11"/>
        <v>850</v>
      </c>
      <c r="V75" s="4">
        <f t="shared" si="7"/>
        <v>850</v>
      </c>
      <c r="W75" s="4">
        <f t="shared" si="8"/>
        <v>650</v>
      </c>
    </row>
    <row r="76" spans="1:23" ht="27.6" customHeight="1" x14ac:dyDescent="0.25">
      <c r="A76" s="69"/>
      <c r="B76" s="69"/>
      <c r="C76" s="69"/>
      <c r="D76" s="69"/>
      <c r="E76" s="86"/>
      <c r="F76" s="30"/>
      <c r="G76" s="7"/>
      <c r="H76" s="7"/>
      <c r="I76" s="1"/>
      <c r="J76" s="30"/>
      <c r="K76" s="8">
        <f t="shared" si="6"/>
        <v>850</v>
      </c>
      <c r="L76" s="8">
        <v>0</v>
      </c>
      <c r="M76" s="7">
        <f t="shared" si="9"/>
        <v>-850</v>
      </c>
      <c r="N76" s="8">
        <v>31</v>
      </c>
      <c r="O76" s="8">
        <v>21.43</v>
      </c>
      <c r="P76" s="8">
        <v>171</v>
      </c>
      <c r="Q76" s="7"/>
      <c r="R76" s="7"/>
      <c r="S76" s="7"/>
      <c r="T76" s="1">
        <f t="shared" si="10"/>
        <v>850</v>
      </c>
      <c r="U76" s="1">
        <f t="shared" si="11"/>
        <v>850</v>
      </c>
      <c r="V76" s="4">
        <f t="shared" si="7"/>
        <v>850</v>
      </c>
      <c r="W76" s="4">
        <f t="shared" si="8"/>
        <v>650</v>
      </c>
    </row>
    <row r="77" spans="1:23" ht="27.6" customHeight="1" x14ac:dyDescent="0.25">
      <c r="A77" s="66"/>
      <c r="B77" s="66"/>
      <c r="C77" s="66"/>
      <c r="D77" s="66"/>
      <c r="E77" s="77"/>
      <c r="F77" s="7"/>
      <c r="G77" s="7"/>
      <c r="H77" s="7"/>
      <c r="I77" s="10"/>
      <c r="J77" s="7"/>
      <c r="K77" s="8">
        <f t="shared" si="6"/>
        <v>850</v>
      </c>
      <c r="L77" s="8">
        <v>305</v>
      </c>
      <c r="M77" s="7">
        <f t="shared" si="9"/>
        <v>-545</v>
      </c>
      <c r="N77" s="8">
        <v>31</v>
      </c>
      <c r="O77" s="8">
        <v>21.43</v>
      </c>
      <c r="P77" s="8">
        <v>171</v>
      </c>
      <c r="Q77" s="8" t="s">
        <v>77</v>
      </c>
      <c r="R77" s="8"/>
      <c r="S77" s="8"/>
      <c r="T77" s="1">
        <f t="shared" si="10"/>
        <v>850</v>
      </c>
      <c r="U77" s="1">
        <f t="shared" si="11"/>
        <v>850</v>
      </c>
      <c r="V77" s="4">
        <f t="shared" si="7"/>
        <v>850</v>
      </c>
      <c r="W77" s="4">
        <f t="shared" si="8"/>
        <v>650</v>
      </c>
    </row>
    <row r="78" spans="1:23" ht="27.6" customHeight="1" x14ac:dyDescent="0.25">
      <c r="F78" s="30"/>
      <c r="G78" s="7"/>
      <c r="H78" s="7"/>
      <c r="I78" s="1"/>
      <c r="J78" s="30"/>
      <c r="K78" s="7">
        <f t="shared" si="6"/>
        <v>850</v>
      </c>
      <c r="L78" s="7"/>
      <c r="M78" s="7" t="str">
        <f t="shared" si="9"/>
        <v>-</v>
      </c>
      <c r="N78" s="7"/>
      <c r="O78" s="7"/>
      <c r="P78" s="7"/>
      <c r="Q78" s="7"/>
      <c r="R78" s="7"/>
      <c r="S78" s="7"/>
      <c r="T78" s="1">
        <f t="shared" si="10"/>
        <v>850</v>
      </c>
      <c r="U78" s="1">
        <f t="shared" si="11"/>
        <v>850</v>
      </c>
      <c r="V78" s="4">
        <f t="shared" si="7"/>
        <v>850</v>
      </c>
      <c r="W78" s="4">
        <f t="shared" si="8"/>
        <v>650</v>
      </c>
    </row>
    <row r="79" spans="1:23" ht="27.6" customHeight="1" x14ac:dyDescent="0.25">
      <c r="F79" s="30"/>
      <c r="G79" s="7"/>
      <c r="H79" s="7"/>
      <c r="I79" s="1"/>
      <c r="J79" s="30"/>
      <c r="K79" s="7">
        <f t="shared" si="6"/>
        <v>850</v>
      </c>
      <c r="L79" s="7"/>
      <c r="M79" s="7" t="str">
        <f t="shared" si="9"/>
        <v>-</v>
      </c>
      <c r="N79" s="7"/>
      <c r="O79" s="7"/>
      <c r="P79" s="7"/>
      <c r="Q79" s="7"/>
      <c r="R79" s="7"/>
      <c r="S79" s="7"/>
      <c r="T79" s="1">
        <f t="shared" si="10"/>
        <v>850</v>
      </c>
      <c r="U79" s="1">
        <f t="shared" si="11"/>
        <v>850</v>
      </c>
      <c r="V79" s="4">
        <f t="shared" si="7"/>
        <v>850</v>
      </c>
      <c r="W79" s="4">
        <f t="shared" si="8"/>
        <v>650</v>
      </c>
    </row>
    <row r="80" spans="1:23" ht="27.6" customHeight="1" x14ac:dyDescent="0.25">
      <c r="F80" s="30"/>
      <c r="G80" s="7"/>
      <c r="H80" s="7"/>
      <c r="I80" s="1"/>
      <c r="J80" s="30"/>
      <c r="K80" s="7">
        <f t="shared" si="6"/>
        <v>850</v>
      </c>
      <c r="L80" s="7"/>
      <c r="M80" s="7" t="str">
        <f t="shared" si="9"/>
        <v>-</v>
      </c>
      <c r="N80" s="7"/>
      <c r="O80" s="7"/>
      <c r="P80" s="7"/>
      <c r="Q80" s="7"/>
      <c r="R80" s="7"/>
      <c r="S80" s="7"/>
      <c r="T80" s="1">
        <f t="shared" si="10"/>
        <v>850</v>
      </c>
      <c r="U80" s="1">
        <f t="shared" si="11"/>
        <v>850</v>
      </c>
      <c r="V80" s="4">
        <f t="shared" si="7"/>
        <v>850</v>
      </c>
      <c r="W80" s="4">
        <f t="shared" si="8"/>
        <v>650</v>
      </c>
    </row>
    <row r="81" spans="1:23" ht="27.6" customHeight="1" x14ac:dyDescent="0.25">
      <c r="F81" s="30"/>
      <c r="G81" s="7"/>
      <c r="H81" s="7"/>
      <c r="I81" s="1"/>
      <c r="J81" s="30"/>
      <c r="K81" s="7">
        <f t="shared" si="6"/>
        <v>850</v>
      </c>
      <c r="L81" s="7"/>
      <c r="M81" s="7" t="str">
        <f t="shared" si="9"/>
        <v>-</v>
      </c>
      <c r="N81" s="7"/>
      <c r="O81" s="7"/>
      <c r="P81" s="7"/>
      <c r="Q81" s="7"/>
      <c r="R81" s="7"/>
      <c r="S81" s="7"/>
      <c r="T81" s="1">
        <f t="shared" si="10"/>
        <v>850</v>
      </c>
      <c r="U81" s="1">
        <f t="shared" si="11"/>
        <v>850</v>
      </c>
      <c r="V81" s="4">
        <f t="shared" si="7"/>
        <v>850</v>
      </c>
      <c r="W81" s="4">
        <f t="shared" si="8"/>
        <v>650</v>
      </c>
    </row>
    <row r="82" spans="1:23" ht="27.6" customHeight="1" x14ac:dyDescent="0.25">
      <c r="F82" s="30"/>
      <c r="G82" s="7"/>
      <c r="H82" s="7"/>
      <c r="I82" s="1"/>
      <c r="J82" s="30"/>
      <c r="K82" s="7">
        <f t="shared" si="6"/>
        <v>850</v>
      </c>
      <c r="L82" s="7"/>
      <c r="M82" s="7" t="str">
        <f t="shared" si="9"/>
        <v>-</v>
      </c>
      <c r="N82" s="7"/>
      <c r="O82" s="7"/>
      <c r="P82" s="7"/>
      <c r="Q82" s="7"/>
      <c r="R82" s="7"/>
      <c r="S82" s="7"/>
      <c r="T82" s="1">
        <f t="shared" si="10"/>
        <v>850</v>
      </c>
      <c r="U82" s="1">
        <f t="shared" si="11"/>
        <v>850</v>
      </c>
      <c r="V82" s="4">
        <f t="shared" si="7"/>
        <v>850</v>
      </c>
      <c r="W82" s="4">
        <f t="shared" si="8"/>
        <v>650</v>
      </c>
    </row>
    <row r="83" spans="1:23" ht="27.6" customHeight="1" x14ac:dyDescent="0.25">
      <c r="F83" s="30"/>
      <c r="G83" s="7"/>
      <c r="H83" s="7"/>
      <c r="I83" s="1"/>
      <c r="J83" s="30"/>
      <c r="K83" s="7">
        <f t="shared" si="6"/>
        <v>850</v>
      </c>
      <c r="L83" s="7"/>
      <c r="M83" s="7" t="str">
        <f t="shared" si="9"/>
        <v>-</v>
      </c>
      <c r="N83" s="7"/>
      <c r="O83" s="7"/>
      <c r="P83" s="7"/>
      <c r="Q83" s="7"/>
      <c r="R83" s="7"/>
      <c r="S83" s="7"/>
      <c r="T83" s="1">
        <f t="shared" si="10"/>
        <v>850</v>
      </c>
      <c r="U83" s="1">
        <f t="shared" si="11"/>
        <v>850</v>
      </c>
      <c r="V83" s="4">
        <f t="shared" si="7"/>
        <v>850</v>
      </c>
      <c r="W83" s="4">
        <f t="shared" si="8"/>
        <v>650</v>
      </c>
    </row>
    <row r="84" spans="1:23" ht="27.6" customHeight="1" x14ac:dyDescent="0.25">
      <c r="F84" s="30"/>
      <c r="G84" s="7"/>
      <c r="H84" s="7"/>
      <c r="I84" s="1"/>
      <c r="J84" s="30"/>
      <c r="K84" s="7">
        <f t="shared" si="6"/>
        <v>850</v>
      </c>
      <c r="L84" s="7"/>
      <c r="M84" s="7" t="str">
        <f t="shared" si="9"/>
        <v>-</v>
      </c>
      <c r="N84" s="7"/>
      <c r="O84" s="7"/>
      <c r="P84" s="7"/>
      <c r="Q84" s="7"/>
      <c r="R84" s="7"/>
      <c r="S84" s="7"/>
      <c r="T84" s="1">
        <f t="shared" si="10"/>
        <v>850</v>
      </c>
      <c r="U84" s="1">
        <f t="shared" si="11"/>
        <v>850</v>
      </c>
      <c r="V84" s="4">
        <f t="shared" si="7"/>
        <v>850</v>
      </c>
      <c r="W84" s="4">
        <f t="shared" si="8"/>
        <v>650</v>
      </c>
    </row>
    <row r="85" spans="1:23" ht="27.6" customHeight="1" x14ac:dyDescent="0.25">
      <c r="F85" s="30"/>
      <c r="G85" s="7"/>
      <c r="H85" s="7"/>
      <c r="I85" s="1"/>
      <c r="J85" s="30"/>
      <c r="K85" s="7">
        <f t="shared" si="6"/>
        <v>850</v>
      </c>
      <c r="L85" s="7"/>
      <c r="M85" s="7" t="str">
        <f t="shared" si="9"/>
        <v>-</v>
      </c>
      <c r="N85" s="7"/>
      <c r="O85" s="7"/>
      <c r="P85" s="7"/>
      <c r="Q85" s="7"/>
      <c r="R85" s="7"/>
      <c r="S85" s="7"/>
      <c r="T85" s="1">
        <f t="shared" si="10"/>
        <v>850</v>
      </c>
      <c r="U85" s="1">
        <f t="shared" si="11"/>
        <v>850</v>
      </c>
      <c r="V85" s="4">
        <f t="shared" si="7"/>
        <v>850</v>
      </c>
      <c r="W85" s="4">
        <f t="shared" si="8"/>
        <v>650</v>
      </c>
    </row>
    <row r="86" spans="1:23" ht="27.6" customHeight="1" x14ac:dyDescent="0.25">
      <c r="F86" s="30"/>
      <c r="G86" s="7"/>
      <c r="H86" s="7"/>
      <c r="I86" s="1"/>
      <c r="J86" s="30"/>
      <c r="K86" s="7">
        <f t="shared" si="6"/>
        <v>850</v>
      </c>
      <c r="L86" s="7"/>
      <c r="M86" s="7" t="str">
        <f t="shared" si="9"/>
        <v>-</v>
      </c>
      <c r="N86" s="7"/>
      <c r="O86" s="7"/>
      <c r="P86" s="7"/>
      <c r="Q86" s="7"/>
      <c r="R86" s="7"/>
      <c r="S86" s="7"/>
      <c r="T86" s="1">
        <f t="shared" si="10"/>
        <v>850</v>
      </c>
      <c r="U86" s="1">
        <f t="shared" si="11"/>
        <v>850</v>
      </c>
      <c r="V86" s="4">
        <f t="shared" si="7"/>
        <v>850</v>
      </c>
      <c r="W86" s="4">
        <f t="shared" si="8"/>
        <v>650</v>
      </c>
    </row>
    <row r="87" spans="1:23" ht="27.6" customHeight="1" x14ac:dyDescent="0.25">
      <c r="F87" s="30"/>
      <c r="G87" s="7"/>
      <c r="H87" s="7"/>
      <c r="I87" s="1"/>
      <c r="J87" s="30"/>
      <c r="K87" s="7">
        <f t="shared" si="6"/>
        <v>850</v>
      </c>
      <c r="L87" s="7"/>
      <c r="M87" s="7" t="str">
        <f t="shared" si="9"/>
        <v>-</v>
      </c>
      <c r="N87" s="7"/>
      <c r="O87" s="7"/>
      <c r="P87" s="7"/>
      <c r="Q87" s="7"/>
      <c r="R87" s="7"/>
      <c r="S87" s="7"/>
      <c r="T87" s="1">
        <f t="shared" si="10"/>
        <v>850</v>
      </c>
      <c r="U87" s="1">
        <f t="shared" si="11"/>
        <v>850</v>
      </c>
      <c r="V87" s="4">
        <f t="shared" si="7"/>
        <v>850</v>
      </c>
      <c r="W87" s="4">
        <f t="shared" si="8"/>
        <v>650</v>
      </c>
    </row>
    <row r="88" spans="1:23" ht="27.6" customHeight="1" x14ac:dyDescent="0.25">
      <c r="F88" s="30"/>
      <c r="G88" s="7"/>
      <c r="H88" s="7"/>
      <c r="I88" s="1"/>
      <c r="J88" s="30"/>
      <c r="K88" s="7">
        <f t="shared" si="6"/>
        <v>850</v>
      </c>
      <c r="L88" s="7"/>
      <c r="M88" s="7" t="str">
        <f t="shared" si="9"/>
        <v>-</v>
      </c>
      <c r="N88" s="7"/>
      <c r="O88" s="7"/>
      <c r="P88" s="7"/>
      <c r="Q88" s="7"/>
      <c r="R88" s="7"/>
      <c r="S88" s="7"/>
      <c r="T88" s="1">
        <f t="shared" si="10"/>
        <v>850</v>
      </c>
      <c r="U88" s="1">
        <f t="shared" si="11"/>
        <v>850</v>
      </c>
      <c r="V88" s="4">
        <f t="shared" si="7"/>
        <v>850</v>
      </c>
      <c r="W88" s="4">
        <f t="shared" si="8"/>
        <v>650</v>
      </c>
    </row>
    <row r="89" spans="1:23" ht="27.6" customHeight="1" x14ac:dyDescent="0.25">
      <c r="F89" s="30"/>
      <c r="G89" s="7"/>
      <c r="H89" s="7"/>
      <c r="I89" s="1"/>
      <c r="J89" s="30"/>
      <c r="K89" s="7">
        <f t="shared" si="6"/>
        <v>850</v>
      </c>
      <c r="L89" s="7"/>
      <c r="M89" s="7" t="str">
        <f t="shared" si="9"/>
        <v>-</v>
      </c>
      <c r="N89" s="7"/>
      <c r="O89" s="7"/>
      <c r="P89" s="7"/>
      <c r="Q89" s="7"/>
      <c r="R89" s="7"/>
      <c r="S89" s="7"/>
      <c r="T89" s="1">
        <f t="shared" si="10"/>
        <v>850</v>
      </c>
      <c r="U89" s="1">
        <f t="shared" si="11"/>
        <v>850</v>
      </c>
      <c r="V89" s="4">
        <f t="shared" si="7"/>
        <v>850</v>
      </c>
      <c r="W89" s="4">
        <f t="shared" si="8"/>
        <v>650</v>
      </c>
    </row>
    <row r="90" spans="1:23" ht="27.6" customHeight="1" x14ac:dyDescent="0.25">
      <c r="F90" s="30"/>
      <c r="G90" s="7"/>
      <c r="H90" s="7"/>
      <c r="I90" s="1"/>
      <c r="J90" s="30"/>
      <c r="K90" s="7">
        <f t="shared" si="6"/>
        <v>850</v>
      </c>
      <c r="L90" s="7"/>
      <c r="M90" s="7" t="str">
        <f t="shared" si="9"/>
        <v>-</v>
      </c>
      <c r="N90" s="7"/>
      <c r="O90" s="7"/>
      <c r="P90" s="7"/>
      <c r="Q90" s="7"/>
      <c r="R90" s="7"/>
      <c r="S90" s="7"/>
      <c r="T90" s="1">
        <f t="shared" si="10"/>
        <v>850</v>
      </c>
      <c r="U90" s="1">
        <f t="shared" si="11"/>
        <v>850</v>
      </c>
      <c r="V90" s="4">
        <f t="shared" si="7"/>
        <v>850</v>
      </c>
      <c r="W90" s="4">
        <f t="shared" si="8"/>
        <v>650</v>
      </c>
    </row>
    <row r="91" spans="1:23" ht="27.6" customHeight="1" x14ac:dyDescent="0.25">
      <c r="F91" s="30"/>
      <c r="G91" s="7"/>
      <c r="H91" s="7"/>
      <c r="I91" s="1"/>
      <c r="J91" s="30"/>
      <c r="K91" s="7">
        <f t="shared" si="6"/>
        <v>850</v>
      </c>
      <c r="L91" s="7"/>
      <c r="M91" s="7" t="str">
        <f t="shared" si="9"/>
        <v>-</v>
      </c>
      <c r="N91" s="7"/>
      <c r="O91" s="7"/>
      <c r="P91" s="7"/>
      <c r="Q91" s="7"/>
      <c r="R91" s="7"/>
      <c r="S91" s="7"/>
      <c r="T91" s="1">
        <f t="shared" si="10"/>
        <v>850</v>
      </c>
      <c r="U91" s="1">
        <f t="shared" si="11"/>
        <v>850</v>
      </c>
      <c r="V91" s="4">
        <f t="shared" si="7"/>
        <v>850</v>
      </c>
      <c r="W91" s="4">
        <f t="shared" si="8"/>
        <v>650</v>
      </c>
    </row>
    <row r="92" spans="1:23" ht="27.6" customHeight="1" x14ac:dyDescent="0.25">
      <c r="F92" s="30"/>
      <c r="G92" s="7"/>
      <c r="H92" s="7"/>
      <c r="I92" s="1"/>
      <c r="J92" s="30"/>
      <c r="K92" s="7">
        <f t="shared" si="6"/>
        <v>850</v>
      </c>
      <c r="L92" s="7"/>
      <c r="M92" s="7" t="str">
        <f t="shared" si="9"/>
        <v>-</v>
      </c>
      <c r="N92" s="7"/>
      <c r="O92" s="7"/>
      <c r="P92" s="7"/>
      <c r="Q92" s="7"/>
      <c r="R92" s="7"/>
      <c r="S92" s="7"/>
      <c r="T92" s="1">
        <f t="shared" si="10"/>
        <v>850</v>
      </c>
      <c r="U92" s="1">
        <f t="shared" si="11"/>
        <v>850</v>
      </c>
      <c r="V92" s="4">
        <f t="shared" si="7"/>
        <v>850</v>
      </c>
      <c r="W92" s="4">
        <f t="shared" si="8"/>
        <v>650</v>
      </c>
    </row>
    <row r="93" spans="1:23" ht="27.6" customHeight="1" x14ac:dyDescent="0.25">
      <c r="A93" s="69"/>
      <c r="B93" s="69"/>
      <c r="C93" s="69"/>
      <c r="D93" s="69"/>
      <c r="E93" s="86"/>
      <c r="F93" s="30"/>
      <c r="G93" s="7"/>
      <c r="H93" s="7"/>
      <c r="I93" s="1"/>
      <c r="J93" s="30"/>
      <c r="K93" s="8">
        <f t="shared" si="6"/>
        <v>850</v>
      </c>
      <c r="L93" s="8">
        <v>650</v>
      </c>
      <c r="M93" s="7">
        <f t="shared" si="9"/>
        <v>-200</v>
      </c>
      <c r="N93" s="8">
        <v>31</v>
      </c>
      <c r="O93" s="8">
        <v>27.47</v>
      </c>
      <c r="P93" s="7">
        <v>171</v>
      </c>
      <c r="Q93" s="7"/>
      <c r="R93" s="7"/>
      <c r="S93" s="7"/>
      <c r="T93" s="1">
        <f t="shared" si="10"/>
        <v>850</v>
      </c>
      <c r="U93" s="1">
        <f t="shared" si="11"/>
        <v>850</v>
      </c>
      <c r="V93" s="4">
        <f t="shared" si="7"/>
        <v>850</v>
      </c>
      <c r="W93" s="4">
        <f t="shared" si="8"/>
        <v>650</v>
      </c>
    </row>
    <row r="94" spans="1:23" ht="27.6" customHeight="1" x14ac:dyDescent="0.25">
      <c r="F94" s="30"/>
      <c r="G94" s="7"/>
      <c r="H94" s="7"/>
      <c r="I94" s="1"/>
      <c r="J94" s="30"/>
      <c r="K94" s="7">
        <f t="shared" si="6"/>
        <v>850</v>
      </c>
      <c r="L94" s="7"/>
      <c r="M94" s="7" t="str">
        <f t="shared" si="9"/>
        <v>-</v>
      </c>
      <c r="N94" s="7"/>
      <c r="O94" s="7"/>
      <c r="P94" s="7"/>
      <c r="Q94" s="7"/>
      <c r="R94" s="7"/>
      <c r="S94" s="7"/>
      <c r="T94" s="1">
        <f t="shared" si="10"/>
        <v>850</v>
      </c>
      <c r="U94" s="1">
        <f t="shared" si="11"/>
        <v>850</v>
      </c>
      <c r="V94" s="4">
        <f t="shared" si="7"/>
        <v>850</v>
      </c>
      <c r="W94" s="4">
        <f t="shared" si="8"/>
        <v>650</v>
      </c>
    </row>
    <row r="95" spans="1:23" ht="27.6" customHeight="1" x14ac:dyDescent="0.25">
      <c r="F95" s="30"/>
      <c r="G95" s="7"/>
      <c r="H95" s="7"/>
      <c r="I95" s="1"/>
      <c r="J95" s="30"/>
      <c r="K95" s="7">
        <f t="shared" si="6"/>
        <v>850</v>
      </c>
      <c r="L95" s="7"/>
      <c r="M95" s="7" t="str">
        <f t="shared" si="9"/>
        <v>-</v>
      </c>
      <c r="N95" s="7"/>
      <c r="O95" s="7"/>
      <c r="P95" s="7"/>
      <c r="Q95" s="7"/>
      <c r="R95" s="7"/>
      <c r="S95" s="7"/>
      <c r="T95" s="1">
        <f t="shared" si="10"/>
        <v>850</v>
      </c>
      <c r="U95" s="1">
        <f t="shared" si="11"/>
        <v>850</v>
      </c>
      <c r="V95" s="4">
        <f t="shared" si="7"/>
        <v>850</v>
      </c>
      <c r="W95" s="4">
        <f t="shared" si="8"/>
        <v>650</v>
      </c>
    </row>
    <row r="96" spans="1:23" ht="27.6" customHeight="1" x14ac:dyDescent="0.25">
      <c r="F96" s="30"/>
      <c r="G96" s="7"/>
      <c r="H96" s="7"/>
      <c r="I96" s="1"/>
      <c r="J96" s="30"/>
      <c r="K96" s="7">
        <f t="shared" si="6"/>
        <v>850</v>
      </c>
      <c r="L96" s="7"/>
      <c r="M96" s="7" t="str">
        <f t="shared" si="9"/>
        <v>-</v>
      </c>
      <c r="N96" s="7"/>
      <c r="O96" s="7"/>
      <c r="P96" s="7"/>
      <c r="Q96" s="7"/>
      <c r="R96" s="7"/>
      <c r="S96" s="7"/>
      <c r="T96" s="1">
        <f t="shared" si="10"/>
        <v>850</v>
      </c>
      <c r="U96" s="1">
        <f t="shared" si="11"/>
        <v>850</v>
      </c>
      <c r="V96" s="4">
        <f t="shared" si="7"/>
        <v>850</v>
      </c>
      <c r="W96" s="4">
        <f t="shared" si="8"/>
        <v>650</v>
      </c>
    </row>
    <row r="97" spans="5:23" ht="27.6" customHeight="1" x14ac:dyDescent="0.25">
      <c r="F97" s="30"/>
      <c r="G97" s="7"/>
      <c r="H97" s="7"/>
      <c r="I97" s="1"/>
      <c r="J97" s="30"/>
      <c r="K97" s="7">
        <f t="shared" si="6"/>
        <v>850</v>
      </c>
      <c r="L97" s="7"/>
      <c r="M97" s="7" t="str">
        <f t="shared" si="9"/>
        <v>-</v>
      </c>
      <c r="N97" s="7"/>
      <c r="O97" s="7"/>
      <c r="P97" s="7"/>
      <c r="Q97" s="7"/>
      <c r="R97" s="7"/>
      <c r="S97" s="7"/>
      <c r="T97" s="1">
        <f t="shared" si="10"/>
        <v>850</v>
      </c>
      <c r="U97" s="1">
        <f t="shared" si="11"/>
        <v>850</v>
      </c>
      <c r="V97" s="4">
        <f t="shared" si="7"/>
        <v>850</v>
      </c>
      <c r="W97" s="4">
        <f t="shared" si="8"/>
        <v>650</v>
      </c>
    </row>
    <row r="98" spans="5:23" ht="27.6" customHeight="1" x14ac:dyDescent="0.25">
      <c r="F98" s="30"/>
      <c r="G98" s="7"/>
      <c r="H98" s="7"/>
      <c r="I98" s="1"/>
      <c r="J98" s="30"/>
      <c r="K98" s="7">
        <f t="shared" si="6"/>
        <v>850</v>
      </c>
      <c r="L98" s="7"/>
      <c r="M98" s="7" t="str">
        <f t="shared" si="9"/>
        <v>-</v>
      </c>
      <c r="N98" s="7"/>
      <c r="O98" s="7"/>
      <c r="P98" s="7"/>
      <c r="Q98" s="7"/>
      <c r="R98" s="7"/>
      <c r="S98" s="7"/>
      <c r="T98" s="1">
        <f t="shared" si="10"/>
        <v>850</v>
      </c>
      <c r="U98" s="1">
        <f t="shared" si="11"/>
        <v>850</v>
      </c>
      <c r="V98" s="4">
        <f t="shared" si="7"/>
        <v>850</v>
      </c>
      <c r="W98" s="4">
        <f t="shared" si="8"/>
        <v>650</v>
      </c>
    </row>
    <row r="99" spans="5:23" ht="27.6" customHeight="1" x14ac:dyDescent="0.25">
      <c r="F99" s="30"/>
      <c r="G99" s="7"/>
      <c r="H99" s="7"/>
      <c r="I99" s="1"/>
      <c r="J99" s="30"/>
      <c r="K99" s="7">
        <f t="shared" si="6"/>
        <v>850</v>
      </c>
      <c r="L99" s="7"/>
      <c r="M99" s="7" t="str">
        <f t="shared" si="9"/>
        <v>-</v>
      </c>
      <c r="N99" s="7"/>
      <c r="O99" s="7"/>
      <c r="P99" s="7"/>
      <c r="Q99" s="7"/>
      <c r="R99" s="7"/>
      <c r="S99" s="7"/>
      <c r="T99" s="1">
        <f t="shared" si="10"/>
        <v>850</v>
      </c>
      <c r="U99" s="1">
        <f t="shared" si="11"/>
        <v>850</v>
      </c>
      <c r="V99" s="4">
        <f t="shared" si="7"/>
        <v>850</v>
      </c>
      <c r="W99" s="4">
        <f t="shared" si="8"/>
        <v>650</v>
      </c>
    </row>
    <row r="100" spans="5:23" ht="27.6" customHeight="1" x14ac:dyDescent="0.25">
      <c r="F100" s="30"/>
      <c r="G100" s="7"/>
      <c r="H100" s="7"/>
      <c r="I100" s="1"/>
      <c r="J100" s="30"/>
      <c r="K100" s="7">
        <f t="shared" si="6"/>
        <v>850</v>
      </c>
      <c r="L100" s="7"/>
      <c r="M100" s="7" t="str">
        <f t="shared" si="9"/>
        <v>-</v>
      </c>
      <c r="N100" s="7"/>
      <c r="O100" s="7"/>
      <c r="P100" s="7"/>
      <c r="Q100" s="7"/>
      <c r="R100" s="7"/>
      <c r="S100" s="7"/>
      <c r="T100" s="1">
        <f t="shared" si="10"/>
        <v>850</v>
      </c>
      <c r="U100" s="1">
        <f t="shared" si="11"/>
        <v>850</v>
      </c>
      <c r="V100" s="4">
        <f t="shared" si="7"/>
        <v>850</v>
      </c>
      <c r="W100" s="4">
        <f t="shared" si="8"/>
        <v>650</v>
      </c>
    </row>
    <row r="101" spans="5:23" ht="27.6" customHeight="1" x14ac:dyDescent="0.25">
      <c r="F101" s="30"/>
      <c r="G101" s="7"/>
      <c r="H101" s="7"/>
      <c r="I101" s="1"/>
      <c r="J101" s="30"/>
      <c r="K101" s="7">
        <f t="shared" si="6"/>
        <v>850</v>
      </c>
      <c r="L101" s="7"/>
      <c r="M101" s="7" t="str">
        <f t="shared" si="9"/>
        <v>-</v>
      </c>
      <c r="N101" s="7"/>
      <c r="O101" s="7"/>
      <c r="P101" s="7"/>
      <c r="Q101" s="7"/>
      <c r="R101" s="7"/>
      <c r="S101" s="7"/>
      <c r="T101" s="1">
        <f t="shared" si="10"/>
        <v>850</v>
      </c>
      <c r="U101" s="1">
        <f t="shared" si="11"/>
        <v>850</v>
      </c>
      <c r="V101" s="4">
        <f t="shared" si="7"/>
        <v>850</v>
      </c>
      <c r="W101" s="4">
        <f t="shared" si="8"/>
        <v>650</v>
      </c>
    </row>
    <row r="102" spans="5:23" ht="27.6" customHeight="1" x14ac:dyDescent="0.25">
      <c r="F102" s="30"/>
      <c r="G102" s="7"/>
      <c r="H102" s="7"/>
      <c r="I102" s="1"/>
      <c r="J102" s="30"/>
      <c r="K102" s="7">
        <f t="shared" si="6"/>
        <v>850</v>
      </c>
      <c r="L102" s="7"/>
      <c r="M102" s="7" t="str">
        <f t="shared" si="9"/>
        <v>-</v>
      </c>
      <c r="N102" s="7"/>
      <c r="O102" s="7"/>
      <c r="P102" s="7"/>
      <c r="Q102" s="7"/>
      <c r="R102" s="7"/>
      <c r="S102" s="7"/>
      <c r="T102" s="1">
        <f t="shared" si="10"/>
        <v>850</v>
      </c>
      <c r="U102" s="1">
        <f t="shared" si="11"/>
        <v>850</v>
      </c>
      <c r="V102" s="4">
        <f t="shared" si="7"/>
        <v>850</v>
      </c>
      <c r="W102" s="4">
        <f t="shared" si="8"/>
        <v>650</v>
      </c>
    </row>
    <row r="103" spans="5:23" ht="27.6" customHeight="1" x14ac:dyDescent="0.25">
      <c r="F103" s="30"/>
      <c r="G103" s="7"/>
      <c r="H103" s="7"/>
      <c r="I103" s="1"/>
      <c r="J103" s="30"/>
      <c r="K103" s="7">
        <f t="shared" si="6"/>
        <v>850</v>
      </c>
      <c r="L103" s="7"/>
      <c r="M103" s="7" t="str">
        <f t="shared" si="9"/>
        <v>-</v>
      </c>
      <c r="N103" s="7"/>
      <c r="O103" s="7"/>
      <c r="P103" s="7"/>
      <c r="Q103" s="7"/>
      <c r="R103" s="7"/>
      <c r="S103" s="7"/>
      <c r="T103" s="1">
        <f t="shared" si="10"/>
        <v>850</v>
      </c>
      <c r="U103" s="1">
        <f t="shared" si="11"/>
        <v>850</v>
      </c>
      <c r="V103" s="4">
        <f t="shared" si="7"/>
        <v>850</v>
      </c>
      <c r="W103" s="4">
        <f t="shared" si="8"/>
        <v>650</v>
      </c>
    </row>
    <row r="104" spans="5:23" ht="27.6" customHeight="1" x14ac:dyDescent="0.25">
      <c r="F104" s="30"/>
      <c r="G104" s="7"/>
      <c r="H104" s="7"/>
      <c r="I104" s="1"/>
      <c r="J104" s="30"/>
      <c r="K104" s="7">
        <f t="shared" si="6"/>
        <v>850</v>
      </c>
      <c r="L104" s="7"/>
      <c r="M104" s="7" t="str">
        <f t="shared" si="9"/>
        <v>-</v>
      </c>
      <c r="N104" s="7"/>
      <c r="O104" s="7"/>
      <c r="P104" s="7"/>
      <c r="Q104" s="7"/>
      <c r="R104" s="7"/>
      <c r="S104" s="7"/>
      <c r="T104" s="1">
        <f t="shared" si="10"/>
        <v>850</v>
      </c>
      <c r="U104" s="1">
        <f t="shared" si="11"/>
        <v>850</v>
      </c>
      <c r="V104" s="4">
        <f t="shared" si="7"/>
        <v>850</v>
      </c>
      <c r="W104" s="4">
        <f t="shared" si="8"/>
        <v>650</v>
      </c>
    </row>
    <row r="105" spans="5:23" s="5" customFormat="1" ht="27.6" customHeight="1" x14ac:dyDescent="0.25">
      <c r="E105" s="88"/>
      <c r="F105" s="7"/>
      <c r="G105" s="7"/>
      <c r="H105" s="7"/>
      <c r="I105" s="10"/>
      <c r="J105" s="7"/>
      <c r="K105" s="6">
        <f t="shared" si="6"/>
        <v>850</v>
      </c>
      <c r="L105" s="6">
        <v>449.92</v>
      </c>
      <c r="M105" s="7">
        <f t="shared" si="9"/>
        <v>-400.08</v>
      </c>
      <c r="N105" s="8">
        <v>27.47</v>
      </c>
      <c r="O105" s="8">
        <v>31</v>
      </c>
      <c r="P105" s="8">
        <v>171</v>
      </c>
      <c r="Q105" s="7"/>
      <c r="R105" s="7"/>
      <c r="S105" s="7"/>
      <c r="T105" s="1">
        <f t="shared" si="10"/>
        <v>850</v>
      </c>
      <c r="U105" s="10">
        <f t="shared" si="11"/>
        <v>850</v>
      </c>
      <c r="V105" s="3">
        <f t="shared" si="7"/>
        <v>850</v>
      </c>
      <c r="W105" s="3">
        <f t="shared" si="8"/>
        <v>650</v>
      </c>
    </row>
    <row r="106" spans="5:23" ht="27.6" customHeight="1" x14ac:dyDescent="0.25">
      <c r="F106" s="30"/>
      <c r="G106" s="7"/>
      <c r="H106" s="7"/>
      <c r="I106" s="1"/>
      <c r="J106" s="30"/>
      <c r="K106" s="7">
        <f t="shared" si="6"/>
        <v>850</v>
      </c>
      <c r="L106" s="7"/>
      <c r="M106" s="7" t="str">
        <f t="shared" si="9"/>
        <v>-</v>
      </c>
      <c r="N106" s="7"/>
      <c r="O106" s="7"/>
      <c r="P106" s="7"/>
      <c r="Q106" s="7"/>
      <c r="R106" s="7"/>
      <c r="S106" s="7"/>
      <c r="T106" s="1">
        <f t="shared" si="10"/>
        <v>850</v>
      </c>
      <c r="U106" s="1">
        <f t="shared" si="11"/>
        <v>850</v>
      </c>
      <c r="V106" s="4">
        <f t="shared" si="7"/>
        <v>850</v>
      </c>
      <c r="W106" s="4">
        <f t="shared" si="8"/>
        <v>650</v>
      </c>
    </row>
    <row r="107" spans="5:23" ht="27.6" customHeight="1" x14ac:dyDescent="0.25">
      <c r="F107" s="30"/>
      <c r="G107" s="7"/>
      <c r="H107" s="7"/>
      <c r="I107" s="1"/>
      <c r="J107" s="30"/>
      <c r="K107" s="7">
        <f t="shared" si="6"/>
        <v>850</v>
      </c>
      <c r="L107" s="7"/>
      <c r="M107" s="7" t="str">
        <f t="shared" si="9"/>
        <v>-</v>
      </c>
      <c r="N107" s="7"/>
      <c r="O107" s="7"/>
      <c r="P107" s="7"/>
      <c r="Q107" s="7"/>
      <c r="R107" s="7"/>
      <c r="S107" s="7"/>
      <c r="T107" s="1">
        <f t="shared" si="10"/>
        <v>850</v>
      </c>
      <c r="U107" s="1">
        <f t="shared" si="11"/>
        <v>850</v>
      </c>
      <c r="V107" s="4">
        <f t="shared" si="7"/>
        <v>850</v>
      </c>
      <c r="W107" s="4">
        <f t="shared" si="8"/>
        <v>650</v>
      </c>
    </row>
    <row r="108" spans="5:23" ht="27.6" customHeight="1" x14ac:dyDescent="0.25">
      <c r="F108" s="30"/>
      <c r="G108" s="7"/>
      <c r="H108" s="7"/>
      <c r="I108" s="1"/>
      <c r="J108" s="30"/>
      <c r="K108" s="7">
        <f t="shared" si="6"/>
        <v>850</v>
      </c>
      <c r="L108" s="7"/>
      <c r="M108" s="7" t="str">
        <f t="shared" si="9"/>
        <v>-</v>
      </c>
      <c r="N108" s="7"/>
      <c r="O108" s="7"/>
      <c r="P108" s="7"/>
      <c r="Q108" s="7"/>
      <c r="R108" s="7"/>
      <c r="S108" s="7"/>
      <c r="T108" s="1">
        <f t="shared" si="10"/>
        <v>850</v>
      </c>
      <c r="U108" s="1">
        <f t="shared" si="11"/>
        <v>850</v>
      </c>
      <c r="V108" s="4">
        <f t="shared" si="7"/>
        <v>850</v>
      </c>
      <c r="W108" s="4">
        <f t="shared" si="8"/>
        <v>650</v>
      </c>
    </row>
    <row r="109" spans="5:23" ht="27.6" customHeight="1" x14ac:dyDescent="0.25">
      <c r="F109" s="30"/>
      <c r="G109" s="7"/>
      <c r="H109" s="7"/>
      <c r="I109" s="1"/>
      <c r="J109" s="30"/>
      <c r="K109" s="7">
        <f t="shared" si="6"/>
        <v>850</v>
      </c>
      <c r="L109" s="7"/>
      <c r="M109" s="7" t="str">
        <f t="shared" si="9"/>
        <v>-</v>
      </c>
      <c r="N109" s="7"/>
      <c r="O109" s="7"/>
      <c r="P109" s="7"/>
      <c r="Q109" s="7"/>
      <c r="R109" s="7"/>
      <c r="S109" s="7"/>
      <c r="T109" s="1">
        <f t="shared" si="10"/>
        <v>850</v>
      </c>
      <c r="U109" s="1">
        <f t="shared" si="11"/>
        <v>850</v>
      </c>
      <c r="V109" s="4">
        <f t="shared" si="7"/>
        <v>850</v>
      </c>
      <c r="W109" s="4">
        <f t="shared" si="8"/>
        <v>650</v>
      </c>
    </row>
    <row r="110" spans="5:23" ht="27.6" customHeight="1" x14ac:dyDescent="0.25">
      <c r="F110" s="30"/>
      <c r="G110" s="7"/>
      <c r="H110" s="7"/>
      <c r="I110" s="1"/>
      <c r="J110" s="30"/>
      <c r="K110" s="7">
        <f t="shared" si="6"/>
        <v>850</v>
      </c>
      <c r="L110" s="7"/>
      <c r="M110" s="7" t="str">
        <f t="shared" si="9"/>
        <v>-</v>
      </c>
      <c r="N110" s="7"/>
      <c r="O110" s="7"/>
      <c r="P110" s="7"/>
      <c r="Q110" s="7"/>
      <c r="R110" s="7"/>
      <c r="S110" s="7"/>
      <c r="T110" s="1">
        <f t="shared" si="10"/>
        <v>850</v>
      </c>
      <c r="U110" s="1">
        <f t="shared" si="11"/>
        <v>850</v>
      </c>
      <c r="V110" s="4">
        <f t="shared" si="7"/>
        <v>850</v>
      </c>
      <c r="W110" s="4">
        <f t="shared" si="8"/>
        <v>650</v>
      </c>
    </row>
    <row r="111" spans="5:23" ht="27.6" customHeight="1" x14ac:dyDescent="0.25">
      <c r="F111" s="30"/>
      <c r="G111" s="7"/>
      <c r="H111" s="7"/>
      <c r="I111" s="1"/>
      <c r="J111" s="30"/>
      <c r="K111" s="7">
        <f t="shared" si="6"/>
        <v>850</v>
      </c>
      <c r="L111" s="7"/>
      <c r="M111" s="7" t="str">
        <f t="shared" si="9"/>
        <v>-</v>
      </c>
      <c r="N111" s="7"/>
      <c r="O111" s="7"/>
      <c r="P111" s="7"/>
      <c r="Q111" s="7"/>
      <c r="R111" s="7"/>
      <c r="S111" s="7"/>
      <c r="T111" s="1">
        <f t="shared" si="10"/>
        <v>850</v>
      </c>
      <c r="U111" s="1">
        <f t="shared" si="11"/>
        <v>850</v>
      </c>
      <c r="V111" s="4">
        <f t="shared" si="7"/>
        <v>850</v>
      </c>
      <c r="W111" s="4">
        <f t="shared" si="8"/>
        <v>650</v>
      </c>
    </row>
    <row r="112" spans="5:23" ht="27.6" customHeight="1" x14ac:dyDescent="0.25">
      <c r="F112" s="30"/>
      <c r="G112" s="7"/>
      <c r="H112" s="7"/>
      <c r="I112" s="1"/>
      <c r="J112" s="30"/>
      <c r="K112" s="7">
        <f t="shared" si="6"/>
        <v>850</v>
      </c>
      <c r="L112" s="7"/>
      <c r="M112" s="7" t="str">
        <f t="shared" si="9"/>
        <v>-</v>
      </c>
      <c r="N112" s="7"/>
      <c r="O112" s="7"/>
      <c r="P112" s="7"/>
      <c r="Q112" s="7"/>
      <c r="R112" s="7"/>
      <c r="S112" s="7"/>
      <c r="T112" s="1">
        <f t="shared" si="10"/>
        <v>850</v>
      </c>
      <c r="U112" s="1">
        <f t="shared" si="11"/>
        <v>850</v>
      </c>
      <c r="V112" s="4">
        <f t="shared" si="7"/>
        <v>850</v>
      </c>
      <c r="W112" s="4">
        <f t="shared" si="8"/>
        <v>650</v>
      </c>
    </row>
    <row r="113" spans="5:23" ht="27.6" customHeight="1" x14ac:dyDescent="0.25">
      <c r="F113" s="30"/>
      <c r="G113" s="7"/>
      <c r="H113" s="7"/>
      <c r="I113" s="1"/>
      <c r="J113" s="30"/>
      <c r="K113" s="7">
        <f t="shared" si="6"/>
        <v>850</v>
      </c>
      <c r="L113" s="7"/>
      <c r="M113" s="7" t="str">
        <f t="shared" si="9"/>
        <v>-</v>
      </c>
      <c r="N113" s="7"/>
      <c r="O113" s="7"/>
      <c r="P113" s="7"/>
      <c r="Q113" s="7"/>
      <c r="R113" s="7"/>
      <c r="S113" s="7"/>
      <c r="T113" s="1">
        <f t="shared" si="10"/>
        <v>850</v>
      </c>
      <c r="U113" s="1">
        <f t="shared" si="11"/>
        <v>850</v>
      </c>
      <c r="V113" s="4">
        <f t="shared" si="7"/>
        <v>850</v>
      </c>
      <c r="W113" s="4">
        <f t="shared" si="8"/>
        <v>650</v>
      </c>
    </row>
    <row r="114" spans="5:23" ht="27.6" customHeight="1" x14ac:dyDescent="0.25">
      <c r="F114" s="30"/>
      <c r="G114" s="7"/>
      <c r="H114" s="7"/>
      <c r="I114" s="1"/>
      <c r="J114" s="30"/>
      <c r="K114" s="7">
        <f t="shared" si="6"/>
        <v>850</v>
      </c>
      <c r="L114" s="7"/>
      <c r="M114" s="7" t="str">
        <f t="shared" si="9"/>
        <v>-</v>
      </c>
      <c r="N114" s="7"/>
      <c r="O114" s="7"/>
      <c r="P114" s="7"/>
      <c r="Q114" s="7"/>
      <c r="R114" s="7"/>
      <c r="S114" s="7"/>
      <c r="T114" s="1">
        <f t="shared" si="10"/>
        <v>850</v>
      </c>
      <c r="U114" s="1">
        <f t="shared" si="11"/>
        <v>850</v>
      </c>
      <c r="V114" s="4">
        <f t="shared" si="7"/>
        <v>850</v>
      </c>
      <c r="W114" s="4">
        <f t="shared" si="8"/>
        <v>650</v>
      </c>
    </row>
    <row r="115" spans="5:23" ht="27.6" customHeight="1" x14ac:dyDescent="0.25">
      <c r="F115" s="30"/>
      <c r="G115" s="7"/>
      <c r="H115" s="7"/>
      <c r="I115" s="1"/>
      <c r="J115" s="30"/>
      <c r="K115" s="7">
        <f t="shared" si="6"/>
        <v>850</v>
      </c>
      <c r="L115" s="7"/>
      <c r="M115" s="7" t="str">
        <f t="shared" si="9"/>
        <v>-</v>
      </c>
      <c r="N115" s="7"/>
      <c r="O115" s="7"/>
      <c r="P115" s="7"/>
      <c r="Q115" s="7"/>
      <c r="R115" s="7"/>
      <c r="S115" s="7"/>
      <c r="T115" s="1">
        <f t="shared" si="10"/>
        <v>850</v>
      </c>
      <c r="U115" s="1">
        <f t="shared" si="11"/>
        <v>850</v>
      </c>
      <c r="V115" s="4">
        <f t="shared" si="7"/>
        <v>850</v>
      </c>
      <c r="W115" s="4">
        <f t="shared" si="8"/>
        <v>650</v>
      </c>
    </row>
    <row r="116" spans="5:23" ht="27.6" customHeight="1" x14ac:dyDescent="0.25">
      <c r="F116" s="30"/>
      <c r="G116" s="7"/>
      <c r="H116" s="7"/>
      <c r="I116" s="1"/>
      <c r="J116" s="30"/>
      <c r="K116" s="7">
        <f t="shared" si="6"/>
        <v>850</v>
      </c>
      <c r="L116" s="7"/>
      <c r="M116" s="7" t="str">
        <f t="shared" si="9"/>
        <v>-</v>
      </c>
      <c r="N116" s="7"/>
      <c r="O116" s="7"/>
      <c r="P116" s="7"/>
      <c r="Q116" s="7"/>
      <c r="R116" s="7"/>
      <c r="S116" s="7"/>
      <c r="T116" s="1">
        <f t="shared" si="10"/>
        <v>850</v>
      </c>
      <c r="U116" s="1">
        <f t="shared" si="11"/>
        <v>850</v>
      </c>
      <c r="V116" s="4">
        <f t="shared" si="7"/>
        <v>850</v>
      </c>
      <c r="W116" s="4">
        <f t="shared" si="8"/>
        <v>650</v>
      </c>
    </row>
    <row r="117" spans="5:23" ht="27.6" customHeight="1" x14ac:dyDescent="0.25">
      <c r="F117" s="30"/>
      <c r="G117" s="7"/>
      <c r="H117" s="7"/>
      <c r="I117" s="1"/>
      <c r="J117" s="30"/>
      <c r="K117" s="7">
        <f t="shared" si="6"/>
        <v>850</v>
      </c>
      <c r="L117" s="7">
        <v>650</v>
      </c>
      <c r="M117" s="7">
        <f t="shared" si="9"/>
        <v>-200</v>
      </c>
      <c r="N117" s="7">
        <v>31</v>
      </c>
      <c r="O117" s="7">
        <v>27.47</v>
      </c>
      <c r="P117" s="7">
        <v>171</v>
      </c>
      <c r="Q117" s="7"/>
      <c r="R117" s="7"/>
      <c r="S117" s="7"/>
      <c r="T117" s="1">
        <f t="shared" si="10"/>
        <v>850</v>
      </c>
      <c r="U117" s="1">
        <f t="shared" si="11"/>
        <v>850</v>
      </c>
      <c r="V117" s="4">
        <f t="shared" si="7"/>
        <v>850</v>
      </c>
      <c r="W117" s="4">
        <f t="shared" si="8"/>
        <v>650</v>
      </c>
    </row>
    <row r="118" spans="5:23" ht="27.6" customHeight="1" x14ac:dyDescent="0.25">
      <c r="F118" s="30"/>
      <c r="G118" s="7"/>
      <c r="H118" s="7"/>
      <c r="I118" s="1"/>
      <c r="J118" s="30"/>
      <c r="K118" s="7">
        <f t="shared" si="6"/>
        <v>850</v>
      </c>
      <c r="L118" s="7"/>
      <c r="M118" s="7" t="str">
        <f t="shared" si="9"/>
        <v>-</v>
      </c>
      <c r="N118" s="7"/>
      <c r="O118" s="7"/>
      <c r="P118" s="7"/>
      <c r="Q118" s="7"/>
      <c r="R118" s="7"/>
      <c r="S118" s="7"/>
      <c r="T118" s="1">
        <f t="shared" si="10"/>
        <v>850</v>
      </c>
      <c r="U118" s="1">
        <f t="shared" si="11"/>
        <v>850</v>
      </c>
      <c r="V118" s="4">
        <f t="shared" si="7"/>
        <v>850</v>
      </c>
      <c r="W118" s="4">
        <f t="shared" si="8"/>
        <v>650</v>
      </c>
    </row>
    <row r="119" spans="5:23" ht="27.6" customHeight="1" x14ac:dyDescent="0.25">
      <c r="F119" s="30"/>
      <c r="G119" s="7"/>
      <c r="H119" s="7"/>
      <c r="I119" s="1"/>
      <c r="J119" s="30"/>
      <c r="K119" s="7">
        <f t="shared" si="6"/>
        <v>850</v>
      </c>
      <c r="L119" s="7"/>
      <c r="M119" s="7" t="str">
        <f t="shared" si="9"/>
        <v>-</v>
      </c>
      <c r="N119" s="7"/>
      <c r="O119" s="7"/>
      <c r="P119" s="7"/>
      <c r="Q119" s="7"/>
      <c r="R119" s="7"/>
      <c r="S119" s="7"/>
      <c r="T119" s="1">
        <f t="shared" si="10"/>
        <v>850</v>
      </c>
      <c r="U119" s="1">
        <f t="shared" si="11"/>
        <v>850</v>
      </c>
      <c r="V119" s="4">
        <f t="shared" si="7"/>
        <v>850</v>
      </c>
      <c r="W119" s="4">
        <f t="shared" si="8"/>
        <v>650</v>
      </c>
    </row>
    <row r="120" spans="5:23" ht="27.6" customHeight="1" x14ac:dyDescent="0.25">
      <c r="F120" s="30"/>
      <c r="G120" s="7"/>
      <c r="H120" s="7"/>
      <c r="I120" s="1"/>
      <c r="J120" s="30"/>
      <c r="K120" s="7">
        <f t="shared" si="6"/>
        <v>850</v>
      </c>
      <c r="L120" s="7"/>
      <c r="M120" s="7" t="str">
        <f t="shared" si="9"/>
        <v>-</v>
      </c>
      <c r="N120" s="7"/>
      <c r="O120" s="7"/>
      <c r="P120" s="7"/>
      <c r="Q120" s="7"/>
      <c r="R120" s="7"/>
      <c r="S120" s="7"/>
      <c r="T120" s="1">
        <f t="shared" si="10"/>
        <v>850</v>
      </c>
      <c r="U120" s="1">
        <f t="shared" si="11"/>
        <v>850</v>
      </c>
      <c r="V120" s="4">
        <f t="shared" si="7"/>
        <v>850</v>
      </c>
      <c r="W120" s="4">
        <f t="shared" si="8"/>
        <v>650</v>
      </c>
    </row>
    <row r="121" spans="5:23" ht="27.6" customHeight="1" x14ac:dyDescent="0.25">
      <c r="F121" s="30"/>
      <c r="G121" s="7"/>
      <c r="H121" s="7"/>
      <c r="I121" s="1"/>
      <c r="J121" s="30"/>
      <c r="K121" s="7">
        <f t="shared" si="6"/>
        <v>850</v>
      </c>
      <c r="L121" s="7"/>
      <c r="M121" s="7" t="str">
        <f t="shared" si="9"/>
        <v>-</v>
      </c>
      <c r="N121" s="7"/>
      <c r="O121" s="7"/>
      <c r="P121" s="7"/>
      <c r="Q121" s="7"/>
      <c r="R121" s="7"/>
      <c r="S121" s="7"/>
      <c r="T121" s="1">
        <f t="shared" si="10"/>
        <v>850</v>
      </c>
      <c r="U121" s="1">
        <f t="shared" si="11"/>
        <v>850</v>
      </c>
      <c r="V121" s="4">
        <f t="shared" si="7"/>
        <v>850</v>
      </c>
      <c r="W121" s="4">
        <f t="shared" si="8"/>
        <v>650</v>
      </c>
    </row>
    <row r="122" spans="5:23" s="5" customFormat="1" ht="27.6" customHeight="1" x14ac:dyDescent="0.25">
      <c r="E122" s="88"/>
      <c r="F122" s="7"/>
      <c r="G122" s="7"/>
      <c r="H122" s="7"/>
      <c r="I122" s="10"/>
      <c r="J122" s="7"/>
      <c r="K122" s="8">
        <f t="shared" si="6"/>
        <v>850</v>
      </c>
      <c r="L122" s="8">
        <v>650</v>
      </c>
      <c r="M122" s="7">
        <f t="shared" si="9"/>
        <v>-200</v>
      </c>
      <c r="N122" s="8">
        <v>31</v>
      </c>
      <c r="O122" s="8">
        <v>27.47</v>
      </c>
      <c r="P122" s="48" t="s">
        <v>67</v>
      </c>
      <c r="Q122" s="7"/>
      <c r="R122" s="7"/>
      <c r="S122" s="7"/>
      <c r="T122" s="1">
        <f t="shared" si="10"/>
        <v>850</v>
      </c>
      <c r="U122" s="10">
        <f t="shared" si="11"/>
        <v>850</v>
      </c>
      <c r="V122" s="3">
        <f t="shared" si="7"/>
        <v>850</v>
      </c>
      <c r="W122" s="3">
        <f t="shared" si="8"/>
        <v>650</v>
      </c>
    </row>
    <row r="123" spans="5:23" ht="27.6" customHeight="1" x14ac:dyDescent="0.25">
      <c r="F123" s="7"/>
      <c r="G123" s="7"/>
      <c r="H123" s="7"/>
      <c r="I123" s="1"/>
      <c r="J123" s="30"/>
      <c r="K123" s="7">
        <f t="shared" si="6"/>
        <v>850</v>
      </c>
      <c r="L123" s="7"/>
      <c r="M123" s="7" t="str">
        <f t="shared" si="9"/>
        <v>-</v>
      </c>
      <c r="N123" s="7"/>
      <c r="O123" s="7"/>
      <c r="P123" s="7"/>
      <c r="Q123" s="7"/>
      <c r="R123" s="7"/>
      <c r="S123" s="7"/>
      <c r="T123" s="1">
        <f t="shared" si="10"/>
        <v>850</v>
      </c>
      <c r="U123" s="1">
        <f t="shared" si="11"/>
        <v>850</v>
      </c>
      <c r="V123" s="4">
        <f t="shared" si="7"/>
        <v>850</v>
      </c>
      <c r="W123" s="4">
        <f t="shared" si="8"/>
        <v>650</v>
      </c>
    </row>
    <row r="124" spans="5:23" ht="27.6" customHeight="1" x14ac:dyDescent="0.25">
      <c r="F124" s="7"/>
      <c r="G124" s="7"/>
      <c r="H124" s="7"/>
      <c r="I124" s="1"/>
      <c r="J124" s="30"/>
      <c r="K124" s="7">
        <f t="shared" si="6"/>
        <v>850</v>
      </c>
      <c r="L124" s="7"/>
      <c r="M124" s="7" t="str">
        <f t="shared" si="9"/>
        <v>-</v>
      </c>
      <c r="N124" s="7"/>
      <c r="O124" s="7"/>
      <c r="P124" s="7"/>
      <c r="Q124" s="7"/>
      <c r="R124" s="7"/>
      <c r="S124" s="7"/>
      <c r="T124" s="1">
        <f t="shared" si="10"/>
        <v>850</v>
      </c>
      <c r="U124" s="1">
        <f t="shared" si="11"/>
        <v>850</v>
      </c>
      <c r="V124" s="4">
        <f t="shared" si="7"/>
        <v>850</v>
      </c>
      <c r="W124" s="4">
        <f t="shared" si="8"/>
        <v>650</v>
      </c>
    </row>
    <row r="125" spans="5:23" ht="27.6" customHeight="1" x14ac:dyDescent="0.25">
      <c r="F125" s="7"/>
      <c r="G125" s="7"/>
      <c r="H125" s="7"/>
      <c r="I125" s="1"/>
      <c r="J125" s="30"/>
      <c r="K125" s="7">
        <f t="shared" si="6"/>
        <v>850</v>
      </c>
      <c r="L125" s="7"/>
      <c r="M125" s="7" t="str">
        <f t="shared" si="9"/>
        <v>-</v>
      </c>
      <c r="N125" s="7"/>
      <c r="O125" s="7"/>
      <c r="P125" s="7"/>
      <c r="Q125" s="7"/>
      <c r="R125" s="7"/>
      <c r="S125" s="7"/>
      <c r="T125" s="1">
        <f t="shared" si="10"/>
        <v>850</v>
      </c>
      <c r="U125" s="1">
        <f t="shared" si="11"/>
        <v>850</v>
      </c>
      <c r="V125" s="4">
        <f t="shared" si="7"/>
        <v>850</v>
      </c>
      <c r="W125" s="4">
        <f t="shared" si="8"/>
        <v>650</v>
      </c>
    </row>
    <row r="126" spans="5:23" ht="27.6" customHeight="1" x14ac:dyDescent="0.25">
      <c r="F126" s="7"/>
      <c r="G126" s="7"/>
      <c r="H126" s="7"/>
      <c r="I126" s="1"/>
      <c r="J126" s="30"/>
      <c r="K126" s="7">
        <f t="shared" si="6"/>
        <v>850</v>
      </c>
      <c r="L126" s="7"/>
      <c r="M126" s="7" t="str">
        <f t="shared" si="9"/>
        <v>-</v>
      </c>
      <c r="N126" s="7"/>
      <c r="O126" s="7"/>
      <c r="P126" s="7"/>
      <c r="Q126" s="7"/>
      <c r="R126" s="7"/>
      <c r="S126" s="7"/>
      <c r="T126" s="1">
        <f t="shared" si="10"/>
        <v>850</v>
      </c>
      <c r="U126" s="1">
        <f t="shared" si="11"/>
        <v>850</v>
      </c>
      <c r="V126" s="4">
        <f t="shared" si="7"/>
        <v>850</v>
      </c>
      <c r="W126" s="4">
        <f t="shared" si="8"/>
        <v>650</v>
      </c>
    </row>
    <row r="127" spans="5:23" ht="27.6" customHeight="1" x14ac:dyDescent="0.25">
      <c r="F127" s="7"/>
      <c r="G127" s="7"/>
      <c r="H127" s="7"/>
      <c r="I127" s="1"/>
      <c r="J127" s="30"/>
      <c r="K127" s="7">
        <f t="shared" si="6"/>
        <v>850</v>
      </c>
      <c r="L127" s="7"/>
      <c r="M127" s="7" t="str">
        <f t="shared" si="9"/>
        <v>-</v>
      </c>
      <c r="N127" s="7"/>
      <c r="O127" s="7"/>
      <c r="P127" s="7"/>
      <c r="Q127" s="7"/>
      <c r="R127" s="7"/>
      <c r="S127" s="7"/>
      <c r="T127" s="1">
        <f t="shared" si="10"/>
        <v>850</v>
      </c>
      <c r="U127" s="1">
        <f t="shared" si="11"/>
        <v>850</v>
      </c>
      <c r="V127" s="4">
        <f t="shared" si="7"/>
        <v>850</v>
      </c>
      <c r="W127" s="4">
        <f t="shared" si="8"/>
        <v>650</v>
      </c>
    </row>
    <row r="128" spans="5:23" ht="27.6" customHeight="1" x14ac:dyDescent="0.25">
      <c r="F128" s="7"/>
      <c r="G128" s="7"/>
      <c r="H128" s="7"/>
      <c r="I128" s="1"/>
      <c r="J128" s="30"/>
      <c r="K128" s="7">
        <f t="shared" si="6"/>
        <v>850</v>
      </c>
      <c r="L128" s="7"/>
      <c r="M128" s="7" t="str">
        <f t="shared" si="9"/>
        <v>-</v>
      </c>
      <c r="N128" s="7"/>
      <c r="O128" s="7"/>
      <c r="P128" s="7"/>
      <c r="Q128" s="7"/>
      <c r="R128" s="7"/>
      <c r="S128" s="7"/>
      <c r="T128" s="1">
        <f t="shared" si="10"/>
        <v>850</v>
      </c>
      <c r="U128" s="1">
        <f t="shared" si="11"/>
        <v>850</v>
      </c>
      <c r="V128" s="4">
        <f t="shared" si="7"/>
        <v>850</v>
      </c>
      <c r="W128" s="4">
        <f t="shared" si="8"/>
        <v>650</v>
      </c>
    </row>
    <row r="129" spans="1:23" ht="27.6" customHeight="1" x14ac:dyDescent="0.25">
      <c r="F129" s="7"/>
      <c r="G129" s="7"/>
      <c r="H129" s="7"/>
      <c r="I129" s="1"/>
      <c r="J129" s="30"/>
      <c r="K129" s="7">
        <f t="shared" si="6"/>
        <v>850</v>
      </c>
      <c r="L129" s="7"/>
      <c r="M129" s="7" t="str">
        <f t="shared" si="9"/>
        <v>-</v>
      </c>
      <c r="N129" s="7"/>
      <c r="O129" s="7"/>
      <c r="P129" s="7"/>
      <c r="Q129" s="7"/>
      <c r="R129" s="7"/>
      <c r="S129" s="7"/>
      <c r="T129" s="1">
        <f t="shared" si="10"/>
        <v>850</v>
      </c>
      <c r="U129" s="1">
        <f t="shared" si="11"/>
        <v>850</v>
      </c>
      <c r="V129" s="4">
        <f t="shared" si="7"/>
        <v>850</v>
      </c>
      <c r="W129" s="4">
        <f t="shared" si="8"/>
        <v>650</v>
      </c>
    </row>
    <row r="130" spans="1:23" ht="27.6" customHeight="1" x14ac:dyDescent="0.25">
      <c r="F130" s="7"/>
      <c r="G130" s="7"/>
      <c r="H130" s="7"/>
      <c r="I130" s="1"/>
      <c r="J130" s="30"/>
      <c r="K130" s="7">
        <f t="shared" si="6"/>
        <v>850</v>
      </c>
      <c r="L130" s="7"/>
      <c r="M130" s="7" t="str">
        <f t="shared" si="9"/>
        <v>-</v>
      </c>
      <c r="N130" s="7"/>
      <c r="O130" s="7"/>
      <c r="P130" s="7"/>
      <c r="Q130" s="7"/>
      <c r="R130" s="7"/>
      <c r="S130" s="7"/>
      <c r="T130" s="1">
        <f t="shared" si="10"/>
        <v>850</v>
      </c>
      <c r="U130" s="1">
        <f t="shared" si="11"/>
        <v>850</v>
      </c>
      <c r="V130" s="4">
        <f t="shared" si="7"/>
        <v>850</v>
      </c>
      <c r="W130" s="4">
        <f t="shared" si="8"/>
        <v>650</v>
      </c>
    </row>
    <row r="131" spans="1:23" ht="27.6" customHeight="1" x14ac:dyDescent="0.25">
      <c r="F131" s="7"/>
      <c r="G131" s="7"/>
      <c r="H131" s="7"/>
      <c r="I131" s="1"/>
      <c r="J131" s="30"/>
      <c r="K131" s="7">
        <f t="shared" ref="K131:K153" si="12">IF(AND(ISERROR(FIND("curvatura",E131)),ISERROR(FIND("Curvatura",E131)),ISERROR(FIND("CURVATURA",E131))),T131,(T131+0.17*T131))</f>
        <v>850</v>
      </c>
      <c r="L131" s="7"/>
      <c r="M131" s="7" t="str">
        <f t="shared" si="9"/>
        <v>-</v>
      </c>
      <c r="N131" s="7"/>
      <c r="O131" s="7"/>
      <c r="P131" s="7"/>
      <c r="Q131" s="7"/>
      <c r="R131" s="7"/>
      <c r="S131" s="7"/>
      <c r="T131" s="1">
        <f t="shared" si="10"/>
        <v>850</v>
      </c>
      <c r="U131" s="1">
        <f t="shared" si="11"/>
        <v>850</v>
      </c>
      <c r="V131" s="4">
        <f t="shared" ref="V131:V177" si="13">IF(AND(I131&gt;=$Z$18,I131&lt;=$AA$18),$AB$18/2,IF(AND(I131&gt;=$Z$19,I131&lt;=$AA$19),((((I131-$AA$4)*0.07)/2)+0.5*(((I131-$AA$4)*0.07)/2)),IF(AND(I131&gt;=$Z$20,I131&lt;=$AA$20),$AB$20/2,IF(AND(I131&gt;=$Z$21,I131&lt;=$AA$21),$AB$21/2,IF(AND(I131&gt;=$Z$22,I131&lt;=$AA$22),$AB$22/2,IF(AND(I131&gt;=$Z$23,I131&lt;=$AA$23),$AB$23/2,IF(AND(I131&gt;=$Z$24,I131&lt;=$AA$24),$AB$24/2,IF(I131&gt;=$Z$25,$AB$25/2,IF(I131="NO ISEE",$AB$25/2,$AB$25/2)))))))))</f>
        <v>850</v>
      </c>
      <c r="W131" s="4">
        <f t="shared" ref="W131:W177" si="14">IF(AND(I131&gt;=$Z$4,I131&lt;=$AA$4),$AB$4/2,IF(AND(I131&gt;=$Z$5,I131&lt;=$AA$5),(((I131-$AA$4)*0.07)/2),IF(AND(I131&gt;=$Z$6,I131&lt;=$AA$6),$AB$6/2,IF(AND(I131&gt;=$Z$7,I131&lt;=$AA$7),$AB$7/2,IF(AND(I131&gt;=$Z$8,I131&lt;=$AA$8),$AB$8/2,IF(AND(I131&gt;=$Z$9,I131&lt;=$AA$9),$AB$9/2,IF(AND(I131&gt;=$Z$10,I131&lt;=$AA$10),$AB$10/2,IF(I131&gt;=$Z$11,$AB$11/2,IF(I131="NO ISEE",$AB$11/2,$AB$11/2)))))))))</f>
        <v>650</v>
      </c>
    </row>
    <row r="132" spans="1:23" ht="27.6" customHeight="1" x14ac:dyDescent="0.25">
      <c r="F132" s="7"/>
      <c r="G132" s="7"/>
      <c r="H132" s="7"/>
      <c r="I132" s="1"/>
      <c r="J132" s="30"/>
      <c r="K132" s="7">
        <f t="shared" si="12"/>
        <v>850</v>
      </c>
      <c r="L132" s="7"/>
      <c r="M132" s="7" t="str">
        <f t="shared" ref="M132:M153" si="15">IF(ISBLANK(L132),"-",IF(ISERROR(FIND("esonerato",L132)),(L132-K132),0))</f>
        <v>-</v>
      </c>
      <c r="N132" s="7"/>
      <c r="O132" s="7"/>
      <c r="P132" s="7"/>
      <c r="Q132" s="7"/>
      <c r="R132" s="7"/>
      <c r="S132" s="7"/>
      <c r="T132" s="1">
        <f t="shared" ref="T132:T177" si="16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77" si="17">IF(V132&lt;200,200,V132)</f>
        <v>850</v>
      </c>
      <c r="V132" s="4">
        <f t="shared" si="13"/>
        <v>850</v>
      </c>
      <c r="W132" s="4">
        <f t="shared" si="14"/>
        <v>650</v>
      </c>
    </row>
    <row r="133" spans="1:23" ht="27.6" customHeight="1" x14ac:dyDescent="0.25">
      <c r="F133" s="7"/>
      <c r="G133" s="7"/>
      <c r="H133" s="7"/>
      <c r="I133" s="1"/>
      <c r="J133" s="30"/>
      <c r="K133" s="7">
        <f t="shared" si="12"/>
        <v>850</v>
      </c>
      <c r="L133" s="7"/>
      <c r="M133" s="7" t="str">
        <f t="shared" si="15"/>
        <v>-</v>
      </c>
      <c r="N133" s="7"/>
      <c r="O133" s="7"/>
      <c r="P133" s="7"/>
      <c r="Q133" s="7"/>
      <c r="R133" s="7"/>
      <c r="S133" s="7"/>
      <c r="T133" s="1">
        <f t="shared" si="16"/>
        <v>850</v>
      </c>
      <c r="U133" s="1">
        <f t="shared" si="17"/>
        <v>850</v>
      </c>
      <c r="V133" s="4">
        <f t="shared" si="13"/>
        <v>850</v>
      </c>
      <c r="W133" s="4">
        <f t="shared" si="14"/>
        <v>650</v>
      </c>
    </row>
    <row r="134" spans="1:23" ht="27.6" customHeight="1" x14ac:dyDescent="0.25">
      <c r="F134" s="7"/>
      <c r="G134" s="7"/>
      <c r="H134" s="7"/>
      <c r="I134" s="1"/>
      <c r="J134" s="30"/>
      <c r="K134" s="7">
        <f t="shared" si="12"/>
        <v>850</v>
      </c>
      <c r="L134" s="7"/>
      <c r="M134" s="7" t="str">
        <f t="shared" si="15"/>
        <v>-</v>
      </c>
      <c r="N134" s="7"/>
      <c r="O134" s="7"/>
      <c r="P134" s="7"/>
      <c r="Q134" s="7"/>
      <c r="R134" s="7"/>
      <c r="S134" s="7"/>
      <c r="T134" s="1">
        <f t="shared" si="16"/>
        <v>850</v>
      </c>
      <c r="U134" s="1">
        <f t="shared" si="17"/>
        <v>850</v>
      </c>
      <c r="V134" s="4">
        <f t="shared" si="13"/>
        <v>850</v>
      </c>
      <c r="W134" s="4">
        <f t="shared" si="14"/>
        <v>650</v>
      </c>
    </row>
    <row r="135" spans="1:23" s="5" customFormat="1" ht="27.6" customHeight="1" x14ac:dyDescent="0.25">
      <c r="A135" s="66"/>
      <c r="B135" s="66"/>
      <c r="C135" s="66"/>
      <c r="D135" s="66"/>
      <c r="E135" s="77"/>
      <c r="F135" s="7"/>
      <c r="G135" s="7"/>
      <c r="H135" s="7"/>
      <c r="I135" s="10"/>
      <c r="J135" s="7"/>
      <c r="K135" s="8">
        <f t="shared" si="12"/>
        <v>850</v>
      </c>
      <c r="L135" s="8">
        <v>650</v>
      </c>
      <c r="M135" s="8">
        <f t="shared" si="15"/>
        <v>-200</v>
      </c>
      <c r="N135" s="8">
        <v>31</v>
      </c>
      <c r="O135" s="8">
        <v>21.43</v>
      </c>
      <c r="P135" s="8">
        <v>171</v>
      </c>
      <c r="Q135" s="7"/>
      <c r="R135" s="3"/>
      <c r="S135" s="3"/>
      <c r="T135" s="1">
        <f t="shared" si="16"/>
        <v>850</v>
      </c>
      <c r="U135" s="10">
        <f t="shared" si="17"/>
        <v>850</v>
      </c>
      <c r="V135" s="3">
        <f t="shared" si="13"/>
        <v>850</v>
      </c>
      <c r="W135" s="3">
        <f t="shared" si="14"/>
        <v>650</v>
      </c>
    </row>
    <row r="136" spans="1:23" ht="27.6" customHeight="1" x14ac:dyDescent="0.25">
      <c r="A136" s="66"/>
      <c r="B136" s="66"/>
      <c r="C136" s="66"/>
      <c r="D136" s="66"/>
      <c r="E136" s="77"/>
      <c r="F136" s="7"/>
      <c r="G136" s="7"/>
      <c r="H136" s="7"/>
      <c r="I136" s="10"/>
      <c r="J136" s="7"/>
      <c r="K136" s="8">
        <f t="shared" si="12"/>
        <v>850</v>
      </c>
      <c r="L136" s="8">
        <v>0</v>
      </c>
      <c r="M136" s="8">
        <f t="shared" si="15"/>
        <v>-850</v>
      </c>
      <c r="N136" s="8">
        <v>31</v>
      </c>
      <c r="O136" s="8">
        <v>21.43</v>
      </c>
      <c r="P136" s="8">
        <v>171</v>
      </c>
      <c r="T136" s="1">
        <f t="shared" si="16"/>
        <v>850</v>
      </c>
      <c r="U136" s="1">
        <f t="shared" si="17"/>
        <v>850</v>
      </c>
      <c r="V136" s="4">
        <f t="shared" si="13"/>
        <v>850</v>
      </c>
      <c r="W136" s="4">
        <f t="shared" si="14"/>
        <v>650</v>
      </c>
    </row>
    <row r="137" spans="1:23" ht="27.6" customHeight="1" x14ac:dyDescent="0.25">
      <c r="F137" s="30"/>
      <c r="G137" s="30"/>
      <c r="H137" s="30"/>
      <c r="I137" s="1"/>
      <c r="J137" s="30"/>
      <c r="K137" s="7">
        <f t="shared" si="12"/>
        <v>850</v>
      </c>
      <c r="M137" s="7" t="str">
        <f t="shared" si="15"/>
        <v>-</v>
      </c>
      <c r="T137" s="1">
        <f t="shared" si="16"/>
        <v>850</v>
      </c>
      <c r="U137" s="1">
        <f t="shared" si="17"/>
        <v>850</v>
      </c>
      <c r="V137" s="4">
        <f t="shared" si="13"/>
        <v>850</v>
      </c>
      <c r="W137" s="4">
        <f t="shared" si="14"/>
        <v>650</v>
      </c>
    </row>
    <row r="138" spans="1:23" ht="27.6" customHeight="1" x14ac:dyDescent="0.25">
      <c r="F138" s="30"/>
      <c r="G138" s="30"/>
      <c r="H138" s="30"/>
      <c r="I138" s="1"/>
      <c r="J138" s="30"/>
      <c r="K138" s="7">
        <f t="shared" si="12"/>
        <v>850</v>
      </c>
      <c r="M138" s="7" t="str">
        <f t="shared" si="15"/>
        <v>-</v>
      </c>
      <c r="T138" s="1">
        <f t="shared" si="16"/>
        <v>850</v>
      </c>
      <c r="U138" s="1">
        <f t="shared" si="17"/>
        <v>850</v>
      </c>
      <c r="V138" s="4">
        <f t="shared" si="13"/>
        <v>850</v>
      </c>
      <c r="W138" s="4">
        <f t="shared" si="14"/>
        <v>650</v>
      </c>
    </row>
    <row r="139" spans="1:23" ht="27.6" customHeight="1" x14ac:dyDescent="0.25">
      <c r="F139" s="30"/>
      <c r="G139" s="30"/>
      <c r="H139" s="30"/>
      <c r="I139" s="1"/>
      <c r="J139" s="30"/>
      <c r="K139" s="7">
        <f t="shared" si="12"/>
        <v>850</v>
      </c>
      <c r="M139" s="7" t="str">
        <f t="shared" si="15"/>
        <v>-</v>
      </c>
      <c r="T139" s="1">
        <f t="shared" si="16"/>
        <v>850</v>
      </c>
      <c r="U139" s="1">
        <f t="shared" si="17"/>
        <v>850</v>
      </c>
      <c r="V139" s="4">
        <f t="shared" si="13"/>
        <v>850</v>
      </c>
      <c r="W139" s="4">
        <f t="shared" si="14"/>
        <v>650</v>
      </c>
    </row>
    <row r="140" spans="1:23" ht="27.6" customHeight="1" x14ac:dyDescent="0.25">
      <c r="F140" s="30"/>
      <c r="G140" s="30"/>
      <c r="H140" s="30"/>
      <c r="I140" s="1"/>
      <c r="J140" s="30"/>
      <c r="K140" s="7">
        <f t="shared" si="12"/>
        <v>850</v>
      </c>
      <c r="M140" s="7" t="str">
        <f t="shared" si="15"/>
        <v>-</v>
      </c>
      <c r="T140" s="1">
        <f t="shared" si="16"/>
        <v>850</v>
      </c>
      <c r="U140" s="1">
        <f t="shared" si="17"/>
        <v>850</v>
      </c>
      <c r="V140" s="4">
        <f t="shared" si="13"/>
        <v>850</v>
      </c>
      <c r="W140" s="4">
        <f t="shared" si="14"/>
        <v>650</v>
      </c>
    </row>
    <row r="141" spans="1:23" ht="27.6" customHeight="1" x14ac:dyDescent="0.25">
      <c r="F141" s="30"/>
      <c r="G141" s="30"/>
      <c r="H141" s="30"/>
      <c r="I141" s="1"/>
      <c r="J141" s="30"/>
      <c r="K141" s="7">
        <f t="shared" si="12"/>
        <v>850</v>
      </c>
      <c r="M141" s="7" t="str">
        <f t="shared" si="15"/>
        <v>-</v>
      </c>
      <c r="T141" s="1">
        <f t="shared" si="16"/>
        <v>850</v>
      </c>
      <c r="U141" s="1">
        <f t="shared" si="17"/>
        <v>850</v>
      </c>
      <c r="V141" s="4">
        <f t="shared" si="13"/>
        <v>850</v>
      </c>
      <c r="W141" s="4">
        <f t="shared" si="14"/>
        <v>650</v>
      </c>
    </row>
    <row r="142" spans="1:23" ht="27.6" customHeight="1" x14ac:dyDescent="0.25">
      <c r="F142" s="30"/>
      <c r="G142" s="30"/>
      <c r="H142" s="30"/>
      <c r="I142" s="1"/>
      <c r="J142" s="30"/>
      <c r="K142" s="7">
        <f t="shared" si="12"/>
        <v>850</v>
      </c>
      <c r="M142" s="7" t="str">
        <f t="shared" si="15"/>
        <v>-</v>
      </c>
      <c r="T142" s="1">
        <f t="shared" si="16"/>
        <v>850</v>
      </c>
      <c r="U142" s="1">
        <f t="shared" si="17"/>
        <v>850</v>
      </c>
      <c r="V142" s="4">
        <f t="shared" si="13"/>
        <v>850</v>
      </c>
      <c r="W142" s="4">
        <f t="shared" si="14"/>
        <v>650</v>
      </c>
    </row>
    <row r="143" spans="1:23" ht="27.6" customHeight="1" x14ac:dyDescent="0.25">
      <c r="F143" s="30"/>
      <c r="G143" s="30"/>
      <c r="H143" s="30"/>
      <c r="I143" s="1"/>
      <c r="J143" s="30"/>
      <c r="K143" s="7">
        <f t="shared" si="12"/>
        <v>850</v>
      </c>
      <c r="M143" s="7" t="str">
        <f t="shared" si="15"/>
        <v>-</v>
      </c>
      <c r="T143" s="1">
        <f t="shared" si="16"/>
        <v>850</v>
      </c>
      <c r="U143" s="1">
        <f t="shared" si="17"/>
        <v>850</v>
      </c>
      <c r="V143" s="4">
        <f t="shared" si="13"/>
        <v>850</v>
      </c>
      <c r="W143" s="4">
        <f t="shared" si="14"/>
        <v>650</v>
      </c>
    </row>
    <row r="144" spans="1:23" ht="27.6" customHeight="1" x14ac:dyDescent="0.25">
      <c r="F144" s="30"/>
      <c r="G144" s="30"/>
      <c r="H144" s="30"/>
      <c r="I144" s="1"/>
      <c r="J144" s="30"/>
      <c r="K144" s="7">
        <f t="shared" si="12"/>
        <v>850</v>
      </c>
      <c r="M144" s="7" t="str">
        <f t="shared" si="15"/>
        <v>-</v>
      </c>
      <c r="T144" s="1">
        <f t="shared" si="16"/>
        <v>850</v>
      </c>
      <c r="U144" s="1">
        <f t="shared" si="17"/>
        <v>850</v>
      </c>
      <c r="V144" s="4">
        <f t="shared" si="13"/>
        <v>850</v>
      </c>
      <c r="W144" s="4">
        <f t="shared" si="14"/>
        <v>650</v>
      </c>
    </row>
    <row r="145" spans="6:23" ht="27.6" customHeight="1" x14ac:dyDescent="0.25">
      <c r="F145" s="30"/>
      <c r="G145" s="30"/>
      <c r="H145" s="30"/>
      <c r="I145" s="1"/>
      <c r="J145" s="30"/>
      <c r="K145" s="7">
        <f t="shared" si="12"/>
        <v>850</v>
      </c>
      <c r="M145" s="7" t="str">
        <f t="shared" si="15"/>
        <v>-</v>
      </c>
      <c r="T145" s="1">
        <f t="shared" si="16"/>
        <v>850</v>
      </c>
      <c r="U145" s="1">
        <f t="shared" si="17"/>
        <v>850</v>
      </c>
      <c r="V145" s="4">
        <f t="shared" si="13"/>
        <v>850</v>
      </c>
      <c r="W145" s="4">
        <f t="shared" si="14"/>
        <v>650</v>
      </c>
    </row>
    <row r="146" spans="6:23" ht="27.6" customHeight="1" x14ac:dyDescent="0.25">
      <c r="I146" s="65"/>
      <c r="K146" s="7">
        <f t="shared" si="12"/>
        <v>850</v>
      </c>
      <c r="M146" s="7" t="str">
        <f t="shared" si="15"/>
        <v>-</v>
      </c>
      <c r="T146" s="1">
        <f t="shared" si="16"/>
        <v>850</v>
      </c>
      <c r="U146" s="1">
        <f t="shared" si="17"/>
        <v>850</v>
      </c>
      <c r="V146" s="4">
        <f t="shared" si="13"/>
        <v>850</v>
      </c>
      <c r="W146" s="4">
        <f t="shared" si="14"/>
        <v>650</v>
      </c>
    </row>
    <row r="147" spans="6:23" ht="27.6" customHeight="1" x14ac:dyDescent="0.25">
      <c r="I147" s="65"/>
      <c r="K147" s="7">
        <f t="shared" si="12"/>
        <v>850</v>
      </c>
      <c r="M147" s="7" t="str">
        <f t="shared" si="15"/>
        <v>-</v>
      </c>
      <c r="T147" s="1">
        <f t="shared" si="16"/>
        <v>850</v>
      </c>
      <c r="U147" s="1">
        <f t="shared" si="17"/>
        <v>850</v>
      </c>
      <c r="V147" s="4">
        <f t="shared" si="13"/>
        <v>850</v>
      </c>
      <c r="W147" s="4">
        <f t="shared" si="14"/>
        <v>650</v>
      </c>
    </row>
    <row r="148" spans="6:23" ht="27.6" customHeight="1" x14ac:dyDescent="0.25">
      <c r="I148" s="65"/>
      <c r="K148" s="7">
        <f t="shared" si="12"/>
        <v>850</v>
      </c>
      <c r="M148" s="7" t="str">
        <f t="shared" si="15"/>
        <v>-</v>
      </c>
      <c r="T148" s="1">
        <f t="shared" si="16"/>
        <v>850</v>
      </c>
      <c r="U148" s="1">
        <f t="shared" si="17"/>
        <v>850</v>
      </c>
      <c r="V148" s="4">
        <f t="shared" si="13"/>
        <v>850</v>
      </c>
      <c r="W148" s="4">
        <f t="shared" si="14"/>
        <v>650</v>
      </c>
    </row>
    <row r="149" spans="6:23" ht="27.6" customHeight="1" x14ac:dyDescent="0.25">
      <c r="I149" s="65"/>
      <c r="K149" s="7">
        <f t="shared" si="12"/>
        <v>850</v>
      </c>
      <c r="M149" s="7" t="str">
        <f t="shared" si="15"/>
        <v>-</v>
      </c>
      <c r="T149" s="1">
        <f t="shared" si="16"/>
        <v>850</v>
      </c>
      <c r="U149" s="1">
        <f t="shared" si="17"/>
        <v>850</v>
      </c>
      <c r="V149" s="4">
        <f t="shared" si="13"/>
        <v>850</v>
      </c>
      <c r="W149" s="4">
        <f t="shared" si="14"/>
        <v>650</v>
      </c>
    </row>
    <row r="150" spans="6:23" ht="27.6" customHeight="1" x14ac:dyDescent="0.25">
      <c r="I150" s="65"/>
      <c r="K150" s="7">
        <f t="shared" si="12"/>
        <v>850</v>
      </c>
      <c r="M150" s="7" t="str">
        <f t="shared" si="15"/>
        <v>-</v>
      </c>
      <c r="T150" s="1">
        <f t="shared" si="16"/>
        <v>850</v>
      </c>
      <c r="U150" s="1">
        <f t="shared" si="17"/>
        <v>850</v>
      </c>
      <c r="V150" s="4">
        <f t="shared" si="13"/>
        <v>850</v>
      </c>
      <c r="W150" s="4">
        <f t="shared" si="14"/>
        <v>650</v>
      </c>
    </row>
    <row r="151" spans="6:23" ht="27.6" customHeight="1" x14ac:dyDescent="0.25">
      <c r="I151" s="65"/>
      <c r="K151" s="7">
        <f t="shared" si="12"/>
        <v>850</v>
      </c>
      <c r="M151" s="7" t="str">
        <f t="shared" si="15"/>
        <v>-</v>
      </c>
      <c r="T151" s="1">
        <f t="shared" si="16"/>
        <v>850</v>
      </c>
      <c r="U151" s="1">
        <f t="shared" si="17"/>
        <v>850</v>
      </c>
      <c r="V151" s="4">
        <f t="shared" si="13"/>
        <v>850</v>
      </c>
      <c r="W151" s="4">
        <f t="shared" si="14"/>
        <v>650</v>
      </c>
    </row>
    <row r="152" spans="6:23" ht="27.6" customHeight="1" x14ac:dyDescent="0.25">
      <c r="I152" s="65"/>
      <c r="K152" s="7">
        <f t="shared" si="12"/>
        <v>850</v>
      </c>
      <c r="M152" s="7" t="str">
        <f t="shared" si="15"/>
        <v>-</v>
      </c>
      <c r="T152" s="1">
        <f t="shared" si="16"/>
        <v>850</v>
      </c>
      <c r="U152" s="1">
        <f t="shared" si="17"/>
        <v>850</v>
      </c>
      <c r="V152" s="4">
        <f t="shared" si="13"/>
        <v>850</v>
      </c>
      <c r="W152" s="4">
        <f t="shared" si="14"/>
        <v>650</v>
      </c>
    </row>
    <row r="153" spans="6:23" ht="27.6" customHeight="1" x14ac:dyDescent="0.25">
      <c r="I153" s="65"/>
      <c r="K153" s="7">
        <f t="shared" si="12"/>
        <v>850</v>
      </c>
      <c r="M153" s="7" t="str">
        <f t="shared" si="15"/>
        <v>-</v>
      </c>
      <c r="T153" s="1">
        <f t="shared" si="16"/>
        <v>850</v>
      </c>
      <c r="U153" s="1">
        <f t="shared" si="17"/>
        <v>850</v>
      </c>
      <c r="V153" s="4">
        <f t="shared" si="13"/>
        <v>850</v>
      </c>
      <c r="W153" s="4">
        <f t="shared" si="14"/>
        <v>650</v>
      </c>
    </row>
    <row r="154" spans="6:23" ht="27.6" customHeight="1" x14ac:dyDescent="0.25">
      <c r="I154" s="65"/>
      <c r="T154" s="1">
        <f t="shared" si="16"/>
        <v>850</v>
      </c>
      <c r="U154" s="1">
        <f t="shared" si="17"/>
        <v>850</v>
      </c>
      <c r="V154" s="4">
        <f t="shared" si="13"/>
        <v>850</v>
      </c>
      <c r="W154" s="4">
        <f t="shared" si="14"/>
        <v>650</v>
      </c>
    </row>
    <row r="155" spans="6:23" ht="27.6" customHeight="1" x14ac:dyDescent="0.25">
      <c r="I155" s="65"/>
      <c r="T155" s="1">
        <f t="shared" si="16"/>
        <v>850</v>
      </c>
      <c r="U155" s="1">
        <f t="shared" si="17"/>
        <v>850</v>
      </c>
      <c r="V155" s="4">
        <f t="shared" si="13"/>
        <v>850</v>
      </c>
      <c r="W155" s="4">
        <f t="shared" si="14"/>
        <v>650</v>
      </c>
    </row>
    <row r="156" spans="6:23" ht="27.6" customHeight="1" x14ac:dyDescent="0.25">
      <c r="I156" s="65"/>
      <c r="T156" s="1">
        <f t="shared" si="16"/>
        <v>850</v>
      </c>
      <c r="U156" s="1">
        <f t="shared" si="17"/>
        <v>850</v>
      </c>
      <c r="V156" s="4">
        <f t="shared" si="13"/>
        <v>850</v>
      </c>
      <c r="W156" s="4">
        <f t="shared" si="14"/>
        <v>650</v>
      </c>
    </row>
    <row r="157" spans="6:23" ht="27.6" customHeight="1" x14ac:dyDescent="0.25">
      <c r="I157" s="65"/>
      <c r="T157" s="1">
        <f t="shared" si="16"/>
        <v>850</v>
      </c>
      <c r="U157" s="1">
        <f t="shared" si="17"/>
        <v>850</v>
      </c>
      <c r="V157" s="4">
        <f t="shared" si="13"/>
        <v>850</v>
      </c>
      <c r="W157" s="4">
        <f t="shared" si="14"/>
        <v>650</v>
      </c>
    </row>
    <row r="158" spans="6:23" ht="27.6" customHeight="1" x14ac:dyDescent="0.25">
      <c r="I158" s="65"/>
      <c r="T158" s="1">
        <f t="shared" si="16"/>
        <v>850</v>
      </c>
      <c r="U158" s="1">
        <f t="shared" si="17"/>
        <v>850</v>
      </c>
      <c r="V158" s="4">
        <f t="shared" si="13"/>
        <v>850</v>
      </c>
      <c r="W158" s="4">
        <f t="shared" si="14"/>
        <v>650</v>
      </c>
    </row>
    <row r="159" spans="6:23" ht="27.6" customHeight="1" x14ac:dyDescent="0.25">
      <c r="I159" s="65"/>
      <c r="T159" s="1">
        <f t="shared" si="16"/>
        <v>850</v>
      </c>
      <c r="U159" s="1">
        <f t="shared" si="17"/>
        <v>850</v>
      </c>
      <c r="V159" s="4">
        <f t="shared" si="13"/>
        <v>850</v>
      </c>
      <c r="W159" s="4">
        <f t="shared" si="14"/>
        <v>650</v>
      </c>
    </row>
    <row r="160" spans="6:23" ht="27.6" customHeight="1" x14ac:dyDescent="0.25">
      <c r="I160" s="65"/>
      <c r="T160" s="1">
        <f t="shared" si="16"/>
        <v>850</v>
      </c>
      <c r="U160" s="1">
        <f t="shared" si="17"/>
        <v>850</v>
      </c>
      <c r="V160" s="4">
        <f t="shared" si="13"/>
        <v>850</v>
      </c>
      <c r="W160" s="4">
        <f t="shared" si="14"/>
        <v>650</v>
      </c>
    </row>
    <row r="161" spans="9:23" ht="27.6" customHeight="1" x14ac:dyDescent="0.25">
      <c r="I161" s="65"/>
      <c r="T161" s="1">
        <f t="shared" si="16"/>
        <v>850</v>
      </c>
      <c r="U161" s="1">
        <f t="shared" si="17"/>
        <v>850</v>
      </c>
      <c r="V161" s="4">
        <f t="shared" si="13"/>
        <v>850</v>
      </c>
      <c r="W161" s="4">
        <f t="shared" si="14"/>
        <v>650</v>
      </c>
    </row>
    <row r="162" spans="9:23" ht="27.6" customHeight="1" x14ac:dyDescent="0.25">
      <c r="I162" s="65"/>
      <c r="T162" s="1">
        <f t="shared" si="16"/>
        <v>850</v>
      </c>
      <c r="U162" s="1">
        <f t="shared" si="17"/>
        <v>850</v>
      </c>
      <c r="V162" s="4">
        <f t="shared" si="13"/>
        <v>850</v>
      </c>
      <c r="W162" s="4">
        <f t="shared" si="14"/>
        <v>650</v>
      </c>
    </row>
    <row r="163" spans="9:23" ht="27.6" customHeight="1" x14ac:dyDescent="0.25">
      <c r="I163" s="65"/>
      <c r="T163" s="1">
        <f t="shared" si="16"/>
        <v>850</v>
      </c>
      <c r="U163" s="1">
        <f t="shared" si="17"/>
        <v>850</v>
      </c>
      <c r="V163" s="4">
        <f t="shared" si="13"/>
        <v>850</v>
      </c>
      <c r="W163" s="4">
        <f t="shared" si="14"/>
        <v>650</v>
      </c>
    </row>
    <row r="164" spans="9:23" ht="27.6" customHeight="1" x14ac:dyDescent="0.25">
      <c r="I164" s="65"/>
      <c r="T164" s="1">
        <f t="shared" si="16"/>
        <v>850</v>
      </c>
      <c r="U164" s="1">
        <f t="shared" si="17"/>
        <v>850</v>
      </c>
      <c r="V164" s="4">
        <f t="shared" si="13"/>
        <v>850</v>
      </c>
      <c r="W164" s="4">
        <f t="shared" si="14"/>
        <v>650</v>
      </c>
    </row>
    <row r="165" spans="9:23" ht="27.6" customHeight="1" x14ac:dyDescent="0.25">
      <c r="I165" s="65"/>
      <c r="T165" s="1">
        <f t="shared" si="16"/>
        <v>850</v>
      </c>
      <c r="U165" s="1">
        <f t="shared" si="17"/>
        <v>850</v>
      </c>
      <c r="V165" s="4">
        <f t="shared" si="13"/>
        <v>850</v>
      </c>
      <c r="W165" s="4">
        <f t="shared" si="14"/>
        <v>650</v>
      </c>
    </row>
    <row r="166" spans="9:23" ht="27.6" customHeight="1" x14ac:dyDescent="0.25">
      <c r="I166" s="65"/>
      <c r="T166" s="1">
        <f t="shared" si="16"/>
        <v>850</v>
      </c>
      <c r="U166" s="1">
        <f t="shared" si="17"/>
        <v>850</v>
      </c>
      <c r="V166" s="4">
        <f t="shared" si="13"/>
        <v>850</v>
      </c>
      <c r="W166" s="4">
        <f t="shared" si="14"/>
        <v>650</v>
      </c>
    </row>
    <row r="167" spans="9:23" ht="27.6" customHeight="1" x14ac:dyDescent="0.25">
      <c r="I167" s="65"/>
      <c r="T167" s="1">
        <f t="shared" si="16"/>
        <v>850</v>
      </c>
      <c r="U167" s="1">
        <f t="shared" si="17"/>
        <v>850</v>
      </c>
      <c r="V167" s="4">
        <f t="shared" si="13"/>
        <v>850</v>
      </c>
      <c r="W167" s="4">
        <f t="shared" si="14"/>
        <v>650</v>
      </c>
    </row>
    <row r="168" spans="9:23" ht="27.6" customHeight="1" x14ac:dyDescent="0.25">
      <c r="I168" s="65"/>
      <c r="T168" s="1">
        <f t="shared" si="16"/>
        <v>850</v>
      </c>
      <c r="U168" s="1">
        <f t="shared" si="17"/>
        <v>850</v>
      </c>
      <c r="V168" s="4">
        <f t="shared" si="13"/>
        <v>850</v>
      </c>
      <c r="W168" s="4">
        <f t="shared" si="14"/>
        <v>650</v>
      </c>
    </row>
    <row r="169" spans="9:23" ht="27.6" customHeight="1" x14ac:dyDescent="0.25">
      <c r="I169" s="65"/>
      <c r="T169" s="1">
        <f t="shared" si="16"/>
        <v>850</v>
      </c>
      <c r="U169" s="1">
        <f t="shared" si="17"/>
        <v>850</v>
      </c>
      <c r="V169" s="4">
        <f t="shared" si="13"/>
        <v>850</v>
      </c>
      <c r="W169" s="4">
        <f t="shared" si="14"/>
        <v>650</v>
      </c>
    </row>
    <row r="170" spans="9:23" ht="27.6" customHeight="1" x14ac:dyDescent="0.25">
      <c r="I170" s="65"/>
      <c r="T170" s="1">
        <f t="shared" si="16"/>
        <v>850</v>
      </c>
      <c r="U170" s="1">
        <f t="shared" si="17"/>
        <v>850</v>
      </c>
      <c r="V170" s="4">
        <f t="shared" si="13"/>
        <v>850</v>
      </c>
      <c r="W170" s="4">
        <f t="shared" si="14"/>
        <v>650</v>
      </c>
    </row>
    <row r="171" spans="9:23" x14ac:dyDescent="0.25">
      <c r="I171" s="65"/>
      <c r="T171" s="1">
        <f t="shared" si="16"/>
        <v>850</v>
      </c>
      <c r="U171" s="1">
        <f t="shared" si="17"/>
        <v>850</v>
      </c>
      <c r="V171" s="4">
        <f t="shared" si="13"/>
        <v>850</v>
      </c>
      <c r="W171" s="4">
        <f t="shared" si="14"/>
        <v>650</v>
      </c>
    </row>
    <row r="172" spans="9:23" x14ac:dyDescent="0.25">
      <c r="I172" s="65"/>
      <c r="T172" s="1">
        <f t="shared" si="16"/>
        <v>850</v>
      </c>
      <c r="U172" s="1">
        <f t="shared" si="17"/>
        <v>850</v>
      </c>
      <c r="V172" s="4">
        <f t="shared" si="13"/>
        <v>850</v>
      </c>
      <c r="W172" s="4">
        <f t="shared" si="14"/>
        <v>650</v>
      </c>
    </row>
    <row r="173" spans="9:23" x14ac:dyDescent="0.25">
      <c r="I173" s="65"/>
      <c r="T173" s="1">
        <f t="shared" si="16"/>
        <v>850</v>
      </c>
      <c r="U173" s="1">
        <f t="shared" si="17"/>
        <v>850</v>
      </c>
      <c r="V173" s="4">
        <f t="shared" si="13"/>
        <v>850</v>
      </c>
      <c r="W173" s="4">
        <f t="shared" si="14"/>
        <v>650</v>
      </c>
    </row>
    <row r="174" spans="9:23" x14ac:dyDescent="0.25">
      <c r="I174" s="65"/>
      <c r="T174" s="1">
        <f t="shared" si="16"/>
        <v>850</v>
      </c>
      <c r="U174" s="1">
        <f t="shared" si="17"/>
        <v>850</v>
      </c>
      <c r="V174" s="4">
        <f t="shared" si="13"/>
        <v>850</v>
      </c>
      <c r="W174" s="4">
        <f t="shared" si="14"/>
        <v>650</v>
      </c>
    </row>
    <row r="175" spans="9:23" x14ac:dyDescent="0.25">
      <c r="I175" s="65"/>
      <c r="T175" s="1">
        <f t="shared" si="16"/>
        <v>850</v>
      </c>
      <c r="U175" s="1">
        <f t="shared" si="17"/>
        <v>850</v>
      </c>
      <c r="V175" s="4">
        <f t="shared" si="13"/>
        <v>850</v>
      </c>
      <c r="W175" s="4">
        <f t="shared" si="14"/>
        <v>650</v>
      </c>
    </row>
    <row r="176" spans="9:23" x14ac:dyDescent="0.25">
      <c r="I176" s="65"/>
      <c r="T176" s="1">
        <f t="shared" si="16"/>
        <v>850</v>
      </c>
      <c r="U176" s="1">
        <f t="shared" si="17"/>
        <v>850</v>
      </c>
      <c r="V176" s="4">
        <f t="shared" si="13"/>
        <v>850</v>
      </c>
      <c r="W176" s="4">
        <f t="shared" si="14"/>
        <v>650</v>
      </c>
    </row>
    <row r="177" spans="9:23" x14ac:dyDescent="0.25">
      <c r="I177" s="65"/>
      <c r="T177" s="1">
        <f t="shared" si="16"/>
        <v>850</v>
      </c>
      <c r="U177" s="1">
        <f t="shared" si="17"/>
        <v>850</v>
      </c>
      <c r="V177" s="4">
        <f t="shared" si="13"/>
        <v>850</v>
      </c>
      <c r="W177" s="4">
        <f t="shared" si="14"/>
        <v>650</v>
      </c>
    </row>
    <row r="178" spans="9:23" x14ac:dyDescent="0.25">
      <c r="I178" s="65"/>
    </row>
    <row r="179" spans="9:23" x14ac:dyDescent="0.25">
      <c r="I179" s="65"/>
    </row>
    <row r="180" spans="9:23" x14ac:dyDescent="0.25">
      <c r="I180" s="65"/>
    </row>
    <row r="181" spans="9:23" x14ac:dyDescent="0.25">
      <c r="I181" s="65"/>
    </row>
    <row r="182" spans="9:23" x14ac:dyDescent="0.25">
      <c r="I182" s="65"/>
    </row>
    <row r="183" spans="9:23" x14ac:dyDescent="0.25">
      <c r="I183" s="65"/>
    </row>
    <row r="184" spans="9:23" x14ac:dyDescent="0.25">
      <c r="I184" s="65"/>
    </row>
    <row r="185" spans="9:23" x14ac:dyDescent="0.25">
      <c r="I185" s="65"/>
    </row>
    <row r="186" spans="9:23" x14ac:dyDescent="0.25">
      <c r="I186" s="65"/>
    </row>
    <row r="187" spans="9:23" x14ac:dyDescent="0.25">
      <c r="I187" s="65"/>
    </row>
    <row r="188" spans="9:23" x14ac:dyDescent="0.25">
      <c r="I188" s="65"/>
    </row>
    <row r="189" spans="9:23" x14ac:dyDescent="0.25">
      <c r="I189" s="65"/>
    </row>
    <row r="190" spans="9:23" x14ac:dyDescent="0.25">
      <c r="I190" s="65"/>
    </row>
    <row r="191" spans="9:23" x14ac:dyDescent="0.25">
      <c r="I191" s="65"/>
    </row>
    <row r="192" spans="9:23" x14ac:dyDescent="0.25">
      <c r="I192" s="65"/>
    </row>
    <row r="193" spans="9:9" x14ac:dyDescent="0.25">
      <c r="I193" s="65"/>
    </row>
    <row r="194" spans="9:9" x14ac:dyDescent="0.25">
      <c r="I194" s="65"/>
    </row>
    <row r="195" spans="9:9" x14ac:dyDescent="0.25">
      <c r="I195" s="65"/>
    </row>
    <row r="196" spans="9:9" x14ac:dyDescent="0.25">
      <c r="I196" s="65"/>
    </row>
    <row r="197" spans="9:9" x14ac:dyDescent="0.25">
      <c r="I197" s="65"/>
    </row>
    <row r="198" spans="9:9" x14ac:dyDescent="0.25">
      <c r="I198" s="65"/>
    </row>
    <row r="199" spans="9:9" x14ac:dyDescent="0.25">
      <c r="I199" s="65"/>
    </row>
    <row r="200" spans="9:9" x14ac:dyDescent="0.25">
      <c r="I200" s="65"/>
    </row>
    <row r="201" spans="9:9" x14ac:dyDescent="0.25">
      <c r="I201" s="65"/>
    </row>
    <row r="202" spans="9:9" x14ac:dyDescent="0.25">
      <c r="I202" s="65"/>
    </row>
  </sheetData>
  <sheetProtection algorithmName="SHA-512" hashValue="yB9m5+HmBXaPLemroweDdqrWvjjNfjFiGDq1QQ9IMhzWEYAlFhElXeHgj9S9kCaFzFGaLuw3djaJ5HA7XwhFMw==" saltValue="lY93eT90OKFeSklsBTIvQA==" spinCount="100000" sheet="1" objects="1" scenarios="1"/>
  <customSheetViews>
    <customSheetView guid="{B566BCC6-C195-41EB-8F3F-318BEF7E6037}" scale="85" showPageBreaks="1">
      <pane xSplit="3" ySplit="3" topLeftCell="D4" activePane="bottomRight" state="frozen"/>
      <selection pane="bottomRight" activeCell="F7" sqref="F7"/>
      <pageMargins left="0.7" right="0.7" top="0.75" bottom="0.75" header="0.3" footer="0.3"/>
      <pageSetup paperSize="9" orientation="portrait" r:id="rId1"/>
    </customSheetView>
  </customSheetViews>
  <conditionalFormatting sqref="D304:D377">
    <cfRule type="expression" dxfId="1" priority="1">
      <formula>IF($I$5:$I$406,$G$5)=1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 Interfaccia Triennio</vt:lpstr>
      <vt:lpstr> Interfaccia Biennio</vt:lpstr>
      <vt:lpstr> dati interfaccia Triennio</vt:lpstr>
      <vt:lpstr> dati interfaccia Biennio</vt:lpstr>
      <vt:lpstr>TRIENNIO TEMPO PIENO</vt:lpstr>
      <vt:lpstr>TRIENNIO TEMPO PARZ.</vt:lpstr>
      <vt:lpstr>TRIENNIO PIENO Tds,Jazz, DIDAT</vt:lpstr>
      <vt:lpstr>TRIENNIO PARZ Tds,Jazz, DIDAT</vt:lpstr>
      <vt:lpstr>BIENNI PARZ tecn. info</vt:lpstr>
      <vt:lpstr>BIENNI PARZIALE</vt:lpstr>
      <vt:lpstr>BIENNI PIENO Tecn Info Analisi </vt:lpstr>
      <vt:lpstr>BIENNI  TEMPO PIENO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Segreteria Didattica 3</cp:lastModifiedBy>
  <cp:lastPrinted>2019-06-06T12:57:14Z</cp:lastPrinted>
  <dcterms:created xsi:type="dcterms:W3CDTF">2019-06-06T08:55:26Z</dcterms:created>
  <dcterms:modified xsi:type="dcterms:W3CDTF">2021-05-12T10:42:01Z</dcterms:modified>
</cp:coreProperties>
</file>