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F794C7DE-AD61-4224-8FA5-976A508CC948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PIENO'!$A$2:$J$255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PIENO'!$A$2:$J$255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B15" i="9"/>
  <c r="D3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3" i="1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3" i="5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T14" i="7" l="1"/>
  <c r="T16" i="7"/>
  <c r="T18" i="7"/>
  <c r="U4" i="7"/>
  <c r="T4" i="7" s="1"/>
  <c r="U5" i="7"/>
  <c r="T5" i="7" s="1"/>
  <c r="U6" i="7"/>
  <c r="T6" i="7" s="1"/>
  <c r="U7" i="7"/>
  <c r="T7" i="7" s="1"/>
  <c r="U8" i="7"/>
  <c r="T8" i="7" s="1"/>
  <c r="U9" i="7"/>
  <c r="T9" i="7" s="1"/>
  <c r="U10" i="7"/>
  <c r="T10" i="7" s="1"/>
  <c r="U11" i="7"/>
  <c r="T11" i="7" s="1"/>
  <c r="U12" i="7"/>
  <c r="T12" i="7" s="1"/>
  <c r="U13" i="7"/>
  <c r="T13" i="7" s="1"/>
  <c r="U14" i="7"/>
  <c r="U15" i="7"/>
  <c r="T15" i="7" s="1"/>
  <c r="U16" i="7"/>
  <c r="U17" i="7"/>
  <c r="T17" i="7" s="1"/>
  <c r="U18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T22" i="5"/>
  <c r="T38" i="5"/>
  <c r="T42" i="5"/>
  <c r="T46" i="5"/>
  <c r="T62" i="5"/>
  <c r="T86" i="5"/>
  <c r="T90" i="5"/>
  <c r="T94" i="5"/>
  <c r="T134" i="5"/>
  <c r="T138" i="5"/>
  <c r="T142" i="5"/>
  <c r="T144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9" i="5"/>
  <c r="T40" i="5"/>
  <c r="T41" i="5"/>
  <c r="T43" i="5"/>
  <c r="T44" i="5"/>
  <c r="T45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7" i="5"/>
  <c r="T88" i="5"/>
  <c r="T89" i="5"/>
  <c r="T91" i="5"/>
  <c r="T92" i="5"/>
  <c r="T93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5" i="5"/>
  <c r="T136" i="5"/>
  <c r="T137" i="5"/>
  <c r="T139" i="5"/>
  <c r="T140" i="5"/>
  <c r="T141" i="5"/>
  <c r="T143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U8" i="2"/>
  <c r="U40" i="2"/>
  <c r="U4" i="2"/>
  <c r="U5" i="2"/>
  <c r="U6" i="2"/>
  <c r="U7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I3" i="4" l="1"/>
  <c r="H3" i="2"/>
  <c r="I3" i="3"/>
  <c r="J3" i="4"/>
  <c r="H3" i="4"/>
  <c r="G3" i="4"/>
  <c r="F3" i="4"/>
  <c r="E3" i="4"/>
  <c r="I3" i="2"/>
  <c r="G3" i="2"/>
  <c r="F3" i="2"/>
  <c r="E3" i="2"/>
  <c r="W3" i="2" l="1"/>
  <c r="V3" i="2"/>
  <c r="U3" i="2" s="1"/>
  <c r="K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U3" i="7" l="1"/>
  <c r="T3" i="7" s="1"/>
  <c r="V3" i="7"/>
  <c r="T3" i="5"/>
  <c r="E3" i="3"/>
  <c r="F3" i="3"/>
  <c r="G3" i="3"/>
  <c r="H3" i="3"/>
  <c r="J3" i="3"/>
  <c r="E3" i="1"/>
  <c r="C3" i="1"/>
  <c r="B3" i="1"/>
  <c r="A3" i="1"/>
  <c r="M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M153" i="8"/>
  <c r="K153" i="8"/>
  <c r="W152" i="8"/>
  <c r="V152" i="8"/>
  <c r="U152" i="8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 s="1"/>
  <c r="K135" i="8" s="1"/>
  <c r="M135" i="8" s="1"/>
  <c r="W134" i="8"/>
  <c r="V134" i="8"/>
  <c r="U134" i="8" s="1"/>
  <c r="T134" i="8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 s="1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/>
  <c r="K106" i="8" s="1"/>
  <c r="M106" i="8"/>
  <c r="W105" i="8"/>
  <c r="V105" i="8"/>
  <c r="U105" i="8" s="1"/>
  <c r="T105" i="8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 s="1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 s="1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 s="1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 s="1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 s="1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/>
  <c r="K49" i="8" s="1"/>
  <c r="M49" i="8"/>
  <c r="W48" i="8"/>
  <c r="V48" i="8"/>
  <c r="U48" i="8" s="1"/>
  <c r="T48" i="8"/>
  <c r="K48" i="8" s="1"/>
  <c r="M48" i="8"/>
  <c r="W47" i="8"/>
  <c r="V47" i="8"/>
  <c r="U47" i="8" s="1"/>
  <c r="T47" i="8" s="1"/>
  <c r="K47" i="8" s="1"/>
  <c r="M47" i="8"/>
  <c r="W46" i="8"/>
  <c r="V46" i="8"/>
  <c r="U46" i="8" s="1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M44" i="8"/>
  <c r="K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 s="1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 s="1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 s="1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 s="1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 s="1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 s="1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 s="1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 s="1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 s="1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 s="1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 s="1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 s="1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 s="1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 s="1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 s="1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 s="1"/>
  <c r="K10" i="8" s="1"/>
  <c r="M10" i="8"/>
  <c r="W9" i="8"/>
  <c r="V9" i="8"/>
  <c r="U9" i="8" s="1"/>
  <c r="T9" i="8" s="1"/>
  <c r="K9" i="8" s="1"/>
  <c r="M9" i="8"/>
  <c r="W8" i="8"/>
  <c r="V8" i="8"/>
  <c r="U8" i="8" s="1"/>
  <c r="T8" i="8" s="1"/>
  <c r="K8" i="8" s="1"/>
  <c r="M8" i="8"/>
  <c r="W7" i="8"/>
  <c r="V7" i="8"/>
  <c r="U7" i="8" s="1"/>
  <c r="T7" i="8" s="1"/>
  <c r="K7" i="8" s="1"/>
  <c r="M7" i="8"/>
  <c r="W6" i="8"/>
  <c r="V6" i="8"/>
  <c r="U6" i="8" s="1"/>
  <c r="T6" i="8" s="1"/>
  <c r="K6" i="8" s="1"/>
  <c r="M6" i="8"/>
  <c r="W5" i="8"/>
  <c r="V5" i="8"/>
  <c r="U5" i="8" s="1"/>
  <c r="T5" i="8" s="1"/>
  <c r="K5" i="8" s="1"/>
  <c r="M5" i="8"/>
  <c r="W4" i="8"/>
  <c r="V4" i="8"/>
  <c r="U4" i="8" s="1"/>
  <c r="T4" i="8" s="1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S90" i="5" l="1"/>
  <c r="S4" i="7" l="1"/>
  <c r="J4" i="7" s="1"/>
  <c r="S5" i="7"/>
  <c r="J5" i="7" s="1"/>
  <c r="S6" i="7"/>
  <c r="J6" i="7" s="1"/>
  <c r="S7" i="7"/>
  <c r="J7" i="7" s="1"/>
  <c r="S8" i="7"/>
  <c r="J8" i="7" s="1"/>
  <c r="S9" i="7"/>
  <c r="J9" i="7" s="1"/>
  <c r="S10" i="7"/>
  <c r="J10" i="7" s="1"/>
  <c r="S11" i="7"/>
  <c r="J11" i="7" s="1"/>
  <c r="S12" i="7"/>
  <c r="J12" i="7" s="1"/>
  <c r="S13" i="7"/>
  <c r="J13" i="7" s="1"/>
  <c r="S14" i="7"/>
  <c r="J14" i="7" s="1"/>
  <c r="S15" i="7"/>
  <c r="J15" i="7" s="1"/>
  <c r="S16" i="7"/>
  <c r="J16" i="7" s="1"/>
  <c r="S17" i="7"/>
  <c r="J17" i="7" s="1"/>
  <c r="S18" i="7"/>
  <c r="J18" i="7" s="1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L224" i="1" l="1"/>
  <c r="K224" i="1" s="1"/>
  <c r="J224" i="1" s="1"/>
  <c r="M224" i="1"/>
  <c r="L225" i="1"/>
  <c r="K225" i="1" s="1"/>
  <c r="J225" i="1" s="1"/>
  <c r="M225" i="1"/>
  <c r="L226" i="1"/>
  <c r="K226" i="1" s="1"/>
  <c r="J226" i="1" s="1"/>
  <c r="M226" i="1"/>
  <c r="L227" i="1"/>
  <c r="K227" i="1" s="1"/>
  <c r="J227" i="1" s="1"/>
  <c r="M227" i="1"/>
  <c r="L228" i="1"/>
  <c r="K228" i="1" s="1"/>
  <c r="J228" i="1" s="1"/>
  <c r="M228" i="1"/>
  <c r="L229" i="1"/>
  <c r="K229" i="1" s="1"/>
  <c r="J229" i="1" s="1"/>
  <c r="M229" i="1"/>
  <c r="L230" i="1"/>
  <c r="K230" i="1" s="1"/>
  <c r="M230" i="1"/>
  <c r="L231" i="1"/>
  <c r="K231" i="1" s="1"/>
  <c r="J231" i="1" s="1"/>
  <c r="M231" i="1"/>
  <c r="L232" i="1"/>
  <c r="K232" i="1" s="1"/>
  <c r="J232" i="1" s="1"/>
  <c r="M232" i="1"/>
  <c r="L233" i="1"/>
  <c r="K233" i="1" s="1"/>
  <c r="M233" i="1"/>
  <c r="L234" i="1"/>
  <c r="K234" i="1" s="1"/>
  <c r="J234" i="1" s="1"/>
  <c r="M234" i="1"/>
  <c r="L235" i="1"/>
  <c r="K235" i="1" s="1"/>
  <c r="J235" i="1" s="1"/>
  <c r="M235" i="1"/>
  <c r="L236" i="1"/>
  <c r="K236" i="1" s="1"/>
  <c r="J236" i="1" s="1"/>
  <c r="M236" i="1"/>
  <c r="L237" i="1"/>
  <c r="K237" i="1" s="1"/>
  <c r="J237" i="1" s="1"/>
  <c r="M237" i="1"/>
  <c r="L238" i="1"/>
  <c r="K238" i="1" s="1"/>
  <c r="J238" i="1" s="1"/>
  <c r="M238" i="1"/>
  <c r="L239" i="1"/>
  <c r="K239" i="1" s="1"/>
  <c r="J239" i="1" s="1"/>
  <c r="M239" i="1"/>
  <c r="L240" i="1"/>
  <c r="K240" i="1" s="1"/>
  <c r="J240" i="1" s="1"/>
  <c r="M240" i="1"/>
  <c r="L241" i="1"/>
  <c r="K241" i="1" s="1"/>
  <c r="J241" i="1" s="1"/>
  <c r="M241" i="1"/>
  <c r="L242" i="1"/>
  <c r="K242" i="1" s="1"/>
  <c r="J242" i="1" s="1"/>
  <c r="M242" i="1"/>
  <c r="L243" i="1"/>
  <c r="K243" i="1" s="1"/>
  <c r="J243" i="1" s="1"/>
  <c r="M243" i="1"/>
  <c r="L244" i="1"/>
  <c r="K244" i="1" s="1"/>
  <c r="J244" i="1" s="1"/>
  <c r="M244" i="1"/>
  <c r="L245" i="1"/>
  <c r="K245" i="1" s="1"/>
  <c r="J245" i="1" s="1"/>
  <c r="M245" i="1"/>
  <c r="L246" i="1"/>
  <c r="K246" i="1" s="1"/>
  <c r="J246" i="1" s="1"/>
  <c r="M246" i="1"/>
  <c r="L247" i="1"/>
  <c r="K247" i="1" s="1"/>
  <c r="J247" i="1" s="1"/>
  <c r="M247" i="1"/>
  <c r="L248" i="1"/>
  <c r="K248" i="1" s="1"/>
  <c r="J248" i="1" s="1"/>
  <c r="M248" i="1"/>
  <c r="L249" i="1"/>
  <c r="K249" i="1" s="1"/>
  <c r="J249" i="1" s="1"/>
  <c r="M249" i="1"/>
  <c r="L250" i="1"/>
  <c r="K250" i="1" s="1"/>
  <c r="J250" i="1" s="1"/>
  <c r="M250" i="1"/>
  <c r="L251" i="1"/>
  <c r="K251" i="1" s="1"/>
  <c r="J251" i="1" s="1"/>
  <c r="M251" i="1"/>
  <c r="L252" i="1"/>
  <c r="K252" i="1" s="1"/>
  <c r="J252" i="1" s="1"/>
  <c r="M252" i="1"/>
  <c r="L253" i="1"/>
  <c r="K253" i="1" s="1"/>
  <c r="J253" i="1" s="1"/>
  <c r="M253" i="1"/>
  <c r="L254" i="1"/>
  <c r="K254" i="1" s="1"/>
  <c r="J254" i="1" s="1"/>
  <c r="M254" i="1"/>
  <c r="L255" i="1"/>
  <c r="K255" i="1" s="1"/>
  <c r="J255" i="1" s="1"/>
  <c r="M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T146" i="2"/>
  <c r="T147" i="2"/>
  <c r="T148" i="2"/>
  <c r="T149" i="2"/>
  <c r="T150" i="2"/>
  <c r="T151" i="2"/>
  <c r="T152" i="2"/>
  <c r="V91" i="2"/>
  <c r="U91" i="2" s="1"/>
  <c r="W91" i="2"/>
  <c r="V92" i="2"/>
  <c r="U92" i="2" s="1"/>
  <c r="W92" i="2"/>
  <c r="V93" i="2"/>
  <c r="U93" i="2" s="1"/>
  <c r="W93" i="2"/>
  <c r="V94" i="2"/>
  <c r="U94" i="2" s="1"/>
  <c r="W94" i="2"/>
  <c r="V95" i="2"/>
  <c r="U95" i="2" s="1"/>
  <c r="W95" i="2"/>
  <c r="V96" i="2"/>
  <c r="U96" i="2" s="1"/>
  <c r="T96" i="2" s="1"/>
  <c r="W96" i="2"/>
  <c r="V97" i="2"/>
  <c r="U97" i="2" s="1"/>
  <c r="T97" i="2" s="1"/>
  <c r="W97" i="2"/>
  <c r="V98" i="2"/>
  <c r="U98" i="2" s="1"/>
  <c r="T98" i="2" s="1"/>
  <c r="W98" i="2"/>
  <c r="V99" i="2"/>
  <c r="U99" i="2" s="1"/>
  <c r="T99" i="2" s="1"/>
  <c r="W99" i="2"/>
  <c r="V100" i="2"/>
  <c r="U100" i="2" s="1"/>
  <c r="T100" i="2" s="1"/>
  <c r="W100" i="2"/>
  <c r="V101" i="2"/>
  <c r="U101" i="2" s="1"/>
  <c r="T101" i="2" s="1"/>
  <c r="W101" i="2"/>
  <c r="V102" i="2"/>
  <c r="U102" i="2" s="1"/>
  <c r="T102" i="2" s="1"/>
  <c r="W102" i="2"/>
  <c r="V103" i="2"/>
  <c r="U103" i="2" s="1"/>
  <c r="T103" i="2" s="1"/>
  <c r="W103" i="2"/>
  <c r="V104" i="2"/>
  <c r="U104" i="2" s="1"/>
  <c r="T104" i="2" s="1"/>
  <c r="W104" i="2"/>
  <c r="V105" i="2"/>
  <c r="U105" i="2" s="1"/>
  <c r="T105" i="2" s="1"/>
  <c r="W105" i="2"/>
  <c r="V106" i="2"/>
  <c r="U106" i="2" s="1"/>
  <c r="T106" i="2" s="1"/>
  <c r="W106" i="2"/>
  <c r="V107" i="2"/>
  <c r="U107" i="2" s="1"/>
  <c r="T107" i="2" s="1"/>
  <c r="W107" i="2"/>
  <c r="V108" i="2"/>
  <c r="U108" i="2" s="1"/>
  <c r="T108" i="2" s="1"/>
  <c r="W108" i="2"/>
  <c r="V109" i="2"/>
  <c r="U109" i="2" s="1"/>
  <c r="T109" i="2" s="1"/>
  <c r="W109" i="2"/>
  <c r="V110" i="2"/>
  <c r="U110" i="2" s="1"/>
  <c r="T110" i="2" s="1"/>
  <c r="W110" i="2"/>
  <c r="V111" i="2"/>
  <c r="U111" i="2" s="1"/>
  <c r="T111" i="2" s="1"/>
  <c r="W111" i="2"/>
  <c r="V112" i="2"/>
  <c r="U112" i="2" s="1"/>
  <c r="T112" i="2" s="1"/>
  <c r="W112" i="2"/>
  <c r="V113" i="2"/>
  <c r="U113" i="2" s="1"/>
  <c r="T113" i="2" s="1"/>
  <c r="W113" i="2"/>
  <c r="V114" i="2"/>
  <c r="U114" i="2" s="1"/>
  <c r="T114" i="2" s="1"/>
  <c r="W114" i="2"/>
  <c r="V115" i="2"/>
  <c r="U115" i="2" s="1"/>
  <c r="T115" i="2" s="1"/>
  <c r="W115" i="2"/>
  <c r="V116" i="2"/>
  <c r="U116" i="2" s="1"/>
  <c r="T116" i="2" s="1"/>
  <c r="W116" i="2"/>
  <c r="V117" i="2"/>
  <c r="U117" i="2" s="1"/>
  <c r="T117" i="2" s="1"/>
  <c r="W117" i="2"/>
  <c r="V118" i="2"/>
  <c r="U118" i="2" s="1"/>
  <c r="T118" i="2" s="1"/>
  <c r="W118" i="2"/>
  <c r="V119" i="2"/>
  <c r="U119" i="2" s="1"/>
  <c r="T119" i="2" s="1"/>
  <c r="W119" i="2"/>
  <c r="V120" i="2"/>
  <c r="U120" i="2" s="1"/>
  <c r="T120" i="2" s="1"/>
  <c r="W120" i="2"/>
  <c r="V121" i="2"/>
  <c r="U121" i="2" s="1"/>
  <c r="T121" i="2" s="1"/>
  <c r="W121" i="2"/>
  <c r="V122" i="2"/>
  <c r="U122" i="2" s="1"/>
  <c r="T122" i="2" s="1"/>
  <c r="W122" i="2"/>
  <c r="V123" i="2"/>
  <c r="U123" i="2" s="1"/>
  <c r="T123" i="2" s="1"/>
  <c r="W123" i="2"/>
  <c r="V124" i="2"/>
  <c r="U124" i="2" s="1"/>
  <c r="T124" i="2" s="1"/>
  <c r="W124" i="2"/>
  <c r="V125" i="2"/>
  <c r="U125" i="2" s="1"/>
  <c r="T125" i="2" s="1"/>
  <c r="W125" i="2"/>
  <c r="V126" i="2"/>
  <c r="U126" i="2" s="1"/>
  <c r="T126" i="2" s="1"/>
  <c r="W126" i="2"/>
  <c r="V127" i="2"/>
  <c r="U127" i="2" s="1"/>
  <c r="T127" i="2" s="1"/>
  <c r="W127" i="2"/>
  <c r="V128" i="2"/>
  <c r="U128" i="2" s="1"/>
  <c r="T128" i="2" s="1"/>
  <c r="W128" i="2"/>
  <c r="V129" i="2"/>
  <c r="U129" i="2" s="1"/>
  <c r="T129" i="2" s="1"/>
  <c r="W129" i="2"/>
  <c r="V130" i="2"/>
  <c r="U130" i="2" s="1"/>
  <c r="T130" i="2" s="1"/>
  <c r="W130" i="2"/>
  <c r="V131" i="2"/>
  <c r="U131" i="2" s="1"/>
  <c r="T131" i="2" s="1"/>
  <c r="W131" i="2"/>
  <c r="V132" i="2"/>
  <c r="U132" i="2" s="1"/>
  <c r="T132" i="2" s="1"/>
  <c r="W132" i="2"/>
  <c r="V133" i="2"/>
  <c r="U133" i="2" s="1"/>
  <c r="T133" i="2" s="1"/>
  <c r="W133" i="2"/>
  <c r="V134" i="2"/>
  <c r="U134" i="2" s="1"/>
  <c r="T134" i="2" s="1"/>
  <c r="W134" i="2"/>
  <c r="V135" i="2"/>
  <c r="U135" i="2" s="1"/>
  <c r="T135" i="2" s="1"/>
  <c r="W135" i="2"/>
  <c r="V136" i="2"/>
  <c r="U136" i="2" s="1"/>
  <c r="T136" i="2" s="1"/>
  <c r="W136" i="2"/>
  <c r="V137" i="2"/>
  <c r="U137" i="2" s="1"/>
  <c r="T137" i="2" s="1"/>
  <c r="W137" i="2"/>
  <c r="V138" i="2"/>
  <c r="U138" i="2" s="1"/>
  <c r="T138" i="2" s="1"/>
  <c r="W138" i="2"/>
  <c r="V139" i="2"/>
  <c r="U139" i="2" s="1"/>
  <c r="T139" i="2" s="1"/>
  <c r="W139" i="2"/>
  <c r="V140" i="2"/>
  <c r="U140" i="2" s="1"/>
  <c r="T140" i="2" s="1"/>
  <c r="W140" i="2"/>
  <c r="V141" i="2"/>
  <c r="U141" i="2" s="1"/>
  <c r="T141" i="2" s="1"/>
  <c r="W141" i="2"/>
  <c r="V142" i="2"/>
  <c r="U142" i="2" s="1"/>
  <c r="T142" i="2" s="1"/>
  <c r="W142" i="2"/>
  <c r="V143" i="2"/>
  <c r="U143" i="2" s="1"/>
  <c r="T143" i="2" s="1"/>
  <c r="W143" i="2"/>
  <c r="V144" i="2"/>
  <c r="U144" i="2" s="1"/>
  <c r="T144" i="2" s="1"/>
  <c r="W144" i="2"/>
  <c r="V145" i="2"/>
  <c r="U145" i="2" s="1"/>
  <c r="T145" i="2" s="1"/>
  <c r="W145" i="2"/>
  <c r="T95" i="2" l="1"/>
  <c r="T93" i="2"/>
  <c r="T91" i="2"/>
  <c r="S90" i="4"/>
  <c r="S89" i="4"/>
  <c r="T94" i="2"/>
  <c r="T92" i="2"/>
  <c r="J233" i="1"/>
  <c r="J230" i="1"/>
  <c r="L200" i="1"/>
  <c r="K200" i="1" s="1"/>
  <c r="M200" i="1"/>
  <c r="L201" i="1"/>
  <c r="K201" i="1" s="1"/>
  <c r="M201" i="1"/>
  <c r="L202" i="1"/>
  <c r="K202" i="1" s="1"/>
  <c r="M202" i="1"/>
  <c r="L203" i="1"/>
  <c r="K203" i="1" s="1"/>
  <c r="J203" i="1" s="1"/>
  <c r="M203" i="1"/>
  <c r="L204" i="1"/>
  <c r="K204" i="1" s="1"/>
  <c r="M204" i="1"/>
  <c r="L205" i="1"/>
  <c r="K205" i="1" s="1"/>
  <c r="M205" i="1"/>
  <c r="L206" i="1"/>
  <c r="K206" i="1" s="1"/>
  <c r="J206" i="1" s="1"/>
  <c r="M206" i="1"/>
  <c r="L207" i="1"/>
  <c r="K207" i="1" s="1"/>
  <c r="M207" i="1"/>
  <c r="L208" i="1"/>
  <c r="K208" i="1" s="1"/>
  <c r="J208" i="1" s="1"/>
  <c r="M208" i="1"/>
  <c r="L209" i="1"/>
  <c r="K209" i="1" s="1"/>
  <c r="M209" i="1"/>
  <c r="L210" i="1"/>
  <c r="K210" i="1" s="1"/>
  <c r="M210" i="1"/>
  <c r="L211" i="1"/>
  <c r="K211" i="1" s="1"/>
  <c r="M211" i="1"/>
  <c r="L212" i="1"/>
  <c r="K212" i="1" s="1"/>
  <c r="J212" i="1" s="1"/>
  <c r="M212" i="1"/>
  <c r="L213" i="1"/>
  <c r="K213" i="1" s="1"/>
  <c r="M213" i="1"/>
  <c r="L214" i="1"/>
  <c r="K214" i="1" s="1"/>
  <c r="M214" i="1"/>
  <c r="L215" i="1"/>
  <c r="K215" i="1" s="1"/>
  <c r="M215" i="1"/>
  <c r="L216" i="1"/>
  <c r="K216" i="1" s="1"/>
  <c r="J216" i="1" s="1"/>
  <c r="M216" i="1"/>
  <c r="L217" i="1"/>
  <c r="K217" i="1" s="1"/>
  <c r="J217" i="1" s="1"/>
  <c r="M217" i="1"/>
  <c r="L218" i="1"/>
  <c r="K218" i="1" s="1"/>
  <c r="J218" i="1" s="1"/>
  <c r="M218" i="1"/>
  <c r="L219" i="1"/>
  <c r="K219" i="1" s="1"/>
  <c r="M219" i="1"/>
  <c r="L220" i="1"/>
  <c r="K220" i="1" s="1"/>
  <c r="J220" i="1" s="1"/>
  <c r="M220" i="1"/>
  <c r="L221" i="1"/>
  <c r="K221" i="1" s="1"/>
  <c r="J221" i="1" s="1"/>
  <c r="M221" i="1"/>
  <c r="L222" i="1"/>
  <c r="K222" i="1" s="1"/>
  <c r="J222" i="1" s="1"/>
  <c r="M222" i="1"/>
  <c r="L223" i="1"/>
  <c r="K223" i="1" s="1"/>
  <c r="J223" i="1" s="1"/>
  <c r="M223" i="1"/>
  <c r="J200" i="1" l="1"/>
  <c r="J201" i="1"/>
  <c r="J213" i="1"/>
  <c r="J219" i="1"/>
  <c r="J215" i="1"/>
  <c r="J211" i="1"/>
  <c r="J209" i="1"/>
  <c r="J207" i="1"/>
  <c r="J205" i="1"/>
  <c r="J214" i="1"/>
  <c r="J210" i="1"/>
  <c r="J204" i="1"/>
  <c r="J202" i="1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36" i="5"/>
  <c r="U198" i="3"/>
  <c r="T198" i="3" s="1"/>
  <c r="V198" i="3"/>
  <c r="S198" i="3" s="1"/>
  <c r="U199" i="3"/>
  <c r="T199" i="3" s="1"/>
  <c r="V199" i="3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S218" i="3" s="1"/>
  <c r="U219" i="3"/>
  <c r="T219" i="3" s="1"/>
  <c r="V219" i="3"/>
  <c r="U220" i="3"/>
  <c r="T220" i="3" s="1"/>
  <c r="V220" i="3"/>
  <c r="S220" i="3" s="1"/>
  <c r="U221" i="3"/>
  <c r="T221" i="3" s="1"/>
  <c r="V221" i="3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M199" i="1"/>
  <c r="L199" i="1"/>
  <c r="K199" i="1" s="1"/>
  <c r="S199" i="3" l="1"/>
  <c r="S221" i="3"/>
  <c r="S219" i="3"/>
  <c r="S232" i="3"/>
  <c r="S214" i="3"/>
  <c r="S210" i="3"/>
  <c r="J199" i="1"/>
  <c r="U197" i="3"/>
  <c r="T197" i="3" s="1"/>
  <c r="V197" i="3"/>
  <c r="S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S17" i="4" s="1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S33" i="4" s="1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S85" i="4" s="1"/>
  <c r="V86" i="4"/>
  <c r="V87" i="4"/>
  <c r="V88" i="4"/>
  <c r="V3" i="4"/>
  <c r="U4" i="3"/>
  <c r="U5" i="3"/>
  <c r="U6" i="3"/>
  <c r="U7" i="3"/>
  <c r="U8" i="3"/>
  <c r="U9" i="3"/>
  <c r="U10" i="3"/>
  <c r="U11" i="3"/>
  <c r="U12" i="3"/>
  <c r="U13" i="3"/>
  <c r="T13" i="3" s="1"/>
  <c r="U14" i="3"/>
  <c r="T14" i="3" s="1"/>
  <c r="U15" i="3"/>
  <c r="T15" i="3" s="1"/>
  <c r="S15" i="3" s="1"/>
  <c r="U16" i="3"/>
  <c r="U17" i="3"/>
  <c r="U18" i="3"/>
  <c r="U19" i="3"/>
  <c r="T19" i="3" s="1"/>
  <c r="S19" i="3" s="1"/>
  <c r="U20" i="3"/>
  <c r="U21" i="3"/>
  <c r="T21" i="3" s="1"/>
  <c r="U22" i="3"/>
  <c r="T22" i="3" s="1"/>
  <c r="U23" i="3"/>
  <c r="T23" i="3" s="1"/>
  <c r="U24" i="3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S23" i="3" s="1"/>
  <c r="V24" i="3"/>
  <c r="V25" i="3"/>
  <c r="V26" i="3"/>
  <c r="S26" i="3" s="1"/>
  <c r="V27" i="3"/>
  <c r="V28" i="3"/>
  <c r="V29" i="3"/>
  <c r="S29" i="3" s="1"/>
  <c r="V30" i="3"/>
  <c r="V31" i="3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V52" i="3"/>
  <c r="S52" i="3" s="1"/>
  <c r="V53" i="3"/>
  <c r="V54" i="3"/>
  <c r="S54" i="3" s="1"/>
  <c r="V55" i="3"/>
  <c r="S55" i="3" s="1"/>
  <c r="V56" i="3"/>
  <c r="V57" i="3"/>
  <c r="V58" i="3"/>
  <c r="V59" i="3"/>
  <c r="V60" i="3"/>
  <c r="V61" i="3"/>
  <c r="S61" i="3" s="1"/>
  <c r="V62" i="3"/>
  <c r="V63" i="3"/>
  <c r="V64" i="3"/>
  <c r="V65" i="3"/>
  <c r="V66" i="3"/>
  <c r="V67" i="3"/>
  <c r="V68" i="3"/>
  <c r="V69" i="3"/>
  <c r="V70" i="3"/>
  <c r="V71" i="3"/>
  <c r="S71" i="3" s="1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S87" i="3" s="1"/>
  <c r="V88" i="3"/>
  <c r="S88" i="3" s="1"/>
  <c r="V89" i="3"/>
  <c r="V90" i="3"/>
  <c r="V91" i="3"/>
  <c r="V92" i="3"/>
  <c r="V93" i="3"/>
  <c r="V94" i="3"/>
  <c r="V95" i="3"/>
  <c r="V96" i="3"/>
  <c r="S96" i="3" s="1"/>
  <c r="V97" i="3"/>
  <c r="V98" i="3"/>
  <c r="V99" i="3"/>
  <c r="V100" i="3"/>
  <c r="V101" i="3"/>
  <c r="S101" i="3" s="1"/>
  <c r="V102" i="3"/>
  <c r="S102" i="3" s="1"/>
  <c r="V103" i="3"/>
  <c r="S103" i="3" s="1"/>
  <c r="V104" i="3"/>
  <c r="V105" i="3"/>
  <c r="S105" i="3" s="1"/>
  <c r="V106" i="3"/>
  <c r="V107" i="3"/>
  <c r="V108" i="3"/>
  <c r="V109" i="3"/>
  <c r="V110" i="3"/>
  <c r="V111" i="3"/>
  <c r="V112" i="3"/>
  <c r="S112" i="3" s="1"/>
  <c r="V113" i="3"/>
  <c r="V114" i="3"/>
  <c r="V115" i="3"/>
  <c r="V116" i="3"/>
  <c r="S116" i="3" s="1"/>
  <c r="V117" i="3"/>
  <c r="V118" i="3"/>
  <c r="V119" i="3"/>
  <c r="V120" i="3"/>
  <c r="S120" i="3" s="1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V132" i="3"/>
  <c r="V133" i="3"/>
  <c r="S133" i="3" s="1"/>
  <c r="V134" i="3"/>
  <c r="S134" i="3" s="1"/>
  <c r="V135" i="3"/>
  <c r="S135" i="3" s="1"/>
  <c r="V136" i="3"/>
  <c r="S136" i="3" s="1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S152" i="3" s="1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S184" i="3" s="1"/>
  <c r="V185" i="3"/>
  <c r="V186" i="3"/>
  <c r="V187" i="3"/>
  <c r="V188" i="3"/>
  <c r="V189" i="3"/>
  <c r="V190" i="3"/>
  <c r="V191" i="3"/>
  <c r="V192" i="3"/>
  <c r="V193" i="3"/>
  <c r="V194" i="3"/>
  <c r="V195" i="3"/>
  <c r="V196" i="3"/>
  <c r="S196" i="3" s="1"/>
  <c r="V3" i="3"/>
  <c r="T4" i="3"/>
  <c r="S4" i="3" s="1"/>
  <c r="T5" i="3"/>
  <c r="S5" i="3" s="1"/>
  <c r="T6" i="3"/>
  <c r="S6" i="3" s="1"/>
  <c r="T7" i="3"/>
  <c r="T8" i="3"/>
  <c r="S8" i="3" s="1"/>
  <c r="T9" i="3"/>
  <c r="T10" i="3"/>
  <c r="S10" i="3" s="1"/>
  <c r="T11" i="3"/>
  <c r="S11" i="3" s="1"/>
  <c r="T12" i="3"/>
  <c r="T16" i="3"/>
  <c r="S16" i="3" s="1"/>
  <c r="T17" i="3"/>
  <c r="T18" i="3"/>
  <c r="T20" i="3"/>
  <c r="S20" i="3" s="1"/>
  <c r="T24" i="3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T52" i="4"/>
  <c r="S52" i="4" s="1"/>
  <c r="T68" i="4"/>
  <c r="S68" i="4" s="1"/>
  <c r="T84" i="4"/>
  <c r="S106" i="3" l="1"/>
  <c r="S50" i="4"/>
  <c r="S195" i="3"/>
  <c r="S115" i="3"/>
  <c r="S51" i="3"/>
  <c r="S75" i="4"/>
  <c r="S131" i="3"/>
  <c r="S99" i="3"/>
  <c r="S42" i="4"/>
  <c r="S63" i="3"/>
  <c r="S31" i="3"/>
  <c r="S87" i="4"/>
  <c r="S190" i="3"/>
  <c r="S142" i="3"/>
  <c r="S94" i="3"/>
  <c r="S62" i="3"/>
  <c r="S86" i="4"/>
  <c r="S38" i="4"/>
  <c r="S22" i="4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L3" i="7" l="1"/>
  <c r="H8" i="11"/>
  <c r="S94" i="5"/>
  <c r="S102" i="5"/>
  <c r="S106" i="5"/>
  <c r="S110" i="5"/>
  <c r="S118" i="5"/>
  <c r="S122" i="5" l="1"/>
  <c r="S114" i="5"/>
  <c r="S126" i="5"/>
  <c r="S98" i="5"/>
  <c r="S133" i="5"/>
  <c r="S130" i="5"/>
  <c r="S124" i="5"/>
  <c r="S129" i="5"/>
  <c r="S132" i="5"/>
  <c r="S125" i="5"/>
  <c r="S123" i="5"/>
  <c r="S116" i="5"/>
  <c r="S109" i="5"/>
  <c r="S107" i="5"/>
  <c r="S100" i="5"/>
  <c r="S93" i="5"/>
  <c r="S134" i="5"/>
  <c r="S128" i="5"/>
  <c r="S121" i="5"/>
  <c r="S119" i="5"/>
  <c r="S112" i="5"/>
  <c r="S105" i="5"/>
  <c r="S103" i="5"/>
  <c r="S96" i="5"/>
  <c r="S131" i="5"/>
  <c r="S117" i="5"/>
  <c r="S115" i="5"/>
  <c r="S108" i="5"/>
  <c r="S101" i="5"/>
  <c r="S99" i="5"/>
  <c r="S135" i="5"/>
  <c r="S127" i="5"/>
  <c r="S120" i="5"/>
  <c r="S113" i="5"/>
  <c r="S111" i="5"/>
  <c r="S104" i="5"/>
  <c r="S97" i="5"/>
  <c r="S95" i="5"/>
  <c r="S77" i="5"/>
  <c r="S81" i="5"/>
  <c r="S87" i="5"/>
  <c r="S89" i="5"/>
  <c r="S92" i="5"/>
  <c r="S13" i="5"/>
  <c r="S22" i="5"/>
  <c r="S26" i="5"/>
  <c r="S30" i="5"/>
  <c r="S42" i="5"/>
  <c r="S46" i="5"/>
  <c r="S62" i="5"/>
  <c r="S63" i="5"/>
  <c r="S66" i="5"/>
  <c r="S70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S72" i="5"/>
  <c r="S69" i="5"/>
  <c r="S64" i="5"/>
  <c r="S61" i="5"/>
  <c r="S56" i="5"/>
  <c r="S49" i="5"/>
  <c r="S47" i="5"/>
  <c r="S40" i="5"/>
  <c r="S33" i="5"/>
  <c r="S31" i="5"/>
  <c r="S24" i="5"/>
  <c r="S15" i="5"/>
  <c r="S91" i="5"/>
  <c r="S82" i="5"/>
  <c r="S59" i="5"/>
  <c r="S52" i="5"/>
  <c r="S45" i="5"/>
  <c r="S29" i="5"/>
  <c r="S27" i="5"/>
  <c r="S20" i="5"/>
  <c r="S18" i="5"/>
  <c r="S88" i="5"/>
  <c r="S80" i="5"/>
  <c r="S75" i="5"/>
  <c r="S43" i="5"/>
  <c r="S36" i="5"/>
  <c r="S65" i="5"/>
  <c r="S57" i="5"/>
  <c r="S55" i="5"/>
  <c r="S48" i="5"/>
  <c r="S41" i="5"/>
  <c r="S39" i="5"/>
  <c r="S32" i="5"/>
  <c r="S25" i="5"/>
  <c r="S23" i="5"/>
  <c r="S16" i="5"/>
  <c r="S14" i="5"/>
  <c r="S86" i="5"/>
  <c r="S78" i="5"/>
  <c r="S67" i="5"/>
  <c r="S73" i="5"/>
  <c r="S53" i="5"/>
  <c r="S51" i="5"/>
  <c r="S44" i="5"/>
  <c r="S37" i="5"/>
  <c r="S35" i="5"/>
  <c r="S28" i="5"/>
  <c r="S21" i="5"/>
  <c r="S19" i="5"/>
  <c r="S12" i="5"/>
  <c r="S84" i="5"/>
  <c r="S76" i="5"/>
  <c r="T81" i="2"/>
  <c r="T82" i="2"/>
  <c r="T83" i="2"/>
  <c r="T84" i="2"/>
  <c r="V86" i="2"/>
  <c r="U86" i="2" s="1"/>
  <c r="W86" i="2"/>
  <c r="V87" i="2"/>
  <c r="U87" i="2" s="1"/>
  <c r="W87" i="2"/>
  <c r="V88" i="2"/>
  <c r="U88" i="2" s="1"/>
  <c r="W88" i="2"/>
  <c r="V89" i="2"/>
  <c r="U89" i="2" s="1"/>
  <c r="W89" i="2"/>
  <c r="V90" i="2"/>
  <c r="U90" i="2" s="1"/>
  <c r="W90" i="2"/>
  <c r="T15" i="2"/>
  <c r="T17" i="2"/>
  <c r="T18" i="2"/>
  <c r="T19" i="2"/>
  <c r="T21" i="2"/>
  <c r="T22" i="2"/>
  <c r="T23" i="2"/>
  <c r="T25" i="2"/>
  <c r="T26" i="2"/>
  <c r="T27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5" i="2"/>
  <c r="T47" i="2"/>
  <c r="T49" i="2"/>
  <c r="T50" i="2"/>
  <c r="T51" i="2"/>
  <c r="T53" i="2"/>
  <c r="T55" i="2"/>
  <c r="T57" i="2"/>
  <c r="T59" i="2"/>
  <c r="T61" i="2"/>
  <c r="T63" i="2"/>
  <c r="T64" i="2"/>
  <c r="T66" i="2"/>
  <c r="T67" i="2"/>
  <c r="T68" i="2"/>
  <c r="T69" i="2"/>
  <c r="T70" i="2"/>
  <c r="T71" i="2"/>
  <c r="T72" i="2"/>
  <c r="T74" i="2"/>
  <c r="T75" i="2"/>
  <c r="T76" i="2"/>
  <c r="T77" i="2"/>
  <c r="T78" i="2"/>
  <c r="T79" i="2"/>
  <c r="T80" i="2"/>
  <c r="J13" i="1"/>
  <c r="J14" i="1"/>
  <c r="J17" i="1"/>
  <c r="J18" i="1"/>
  <c r="J19" i="1"/>
  <c r="J20" i="1"/>
  <c r="J21" i="1"/>
  <c r="J22" i="1"/>
  <c r="J23" i="1"/>
  <c r="J24" i="1"/>
  <c r="J26" i="1"/>
  <c r="J28" i="1"/>
  <c r="J29" i="1"/>
  <c r="J31" i="1"/>
  <c r="J32" i="1"/>
  <c r="J33" i="1"/>
  <c r="J34" i="1"/>
  <c r="J37" i="1"/>
  <c r="J38" i="1"/>
  <c r="J40" i="1"/>
  <c r="J42" i="1"/>
  <c r="J43" i="1"/>
  <c r="J44" i="1"/>
  <c r="J45" i="1"/>
  <c r="J46" i="1"/>
  <c r="J48" i="1"/>
  <c r="J51" i="1"/>
  <c r="J52" i="1"/>
  <c r="J53" i="1"/>
  <c r="J54" i="1"/>
  <c r="J55" i="1"/>
  <c r="J60" i="1"/>
  <c r="J61" i="1"/>
  <c r="J62" i="1"/>
  <c r="J63" i="1"/>
  <c r="J64" i="1"/>
  <c r="J65" i="1"/>
  <c r="J67" i="1"/>
  <c r="J68" i="1"/>
  <c r="J69" i="1"/>
  <c r="J70" i="1"/>
  <c r="J71" i="1"/>
  <c r="J73" i="1"/>
  <c r="J74" i="1"/>
  <c r="J78" i="1"/>
  <c r="J80" i="1"/>
  <c r="J81" i="1"/>
  <c r="J82" i="1"/>
  <c r="J85" i="1"/>
  <c r="J87" i="1"/>
  <c r="J88" i="1"/>
  <c r="J89" i="1"/>
  <c r="J91" i="1"/>
  <c r="J94" i="1"/>
  <c r="J96" i="1"/>
  <c r="J97" i="1"/>
  <c r="J98" i="1"/>
  <c r="J99" i="1"/>
  <c r="J100" i="1"/>
  <c r="J101" i="1"/>
  <c r="J102" i="1"/>
  <c r="J103" i="1"/>
  <c r="J105" i="1"/>
  <c r="J106" i="1"/>
  <c r="J110" i="1"/>
  <c r="J112" i="1"/>
  <c r="L114" i="1"/>
  <c r="K114" i="1" s="1"/>
  <c r="M114" i="1"/>
  <c r="L115" i="1"/>
  <c r="K115" i="1" s="1"/>
  <c r="J115" i="1" s="1"/>
  <c r="M115" i="1"/>
  <c r="L116" i="1"/>
  <c r="K116" i="1" s="1"/>
  <c r="J116" i="1" s="1"/>
  <c r="M116" i="1"/>
  <c r="L117" i="1"/>
  <c r="K117" i="1" s="1"/>
  <c r="J117" i="1" s="1"/>
  <c r="M117" i="1"/>
  <c r="L118" i="1"/>
  <c r="K118" i="1" s="1"/>
  <c r="J118" i="1" s="1"/>
  <c r="M118" i="1"/>
  <c r="L119" i="1"/>
  <c r="K119" i="1" s="1"/>
  <c r="J119" i="1" s="1"/>
  <c r="M119" i="1"/>
  <c r="L120" i="1"/>
  <c r="K120" i="1" s="1"/>
  <c r="M120" i="1"/>
  <c r="L121" i="1"/>
  <c r="K121" i="1" s="1"/>
  <c r="J121" i="1" s="1"/>
  <c r="M121" i="1"/>
  <c r="L122" i="1"/>
  <c r="K122" i="1" s="1"/>
  <c r="M122" i="1"/>
  <c r="L123" i="1"/>
  <c r="K123" i="1" s="1"/>
  <c r="M123" i="1"/>
  <c r="L124" i="1"/>
  <c r="K124" i="1" s="1"/>
  <c r="J124" i="1" s="1"/>
  <c r="M124" i="1"/>
  <c r="L125" i="1"/>
  <c r="K125" i="1" s="1"/>
  <c r="J125" i="1" s="1"/>
  <c r="M125" i="1"/>
  <c r="L126" i="1"/>
  <c r="K126" i="1" s="1"/>
  <c r="M126" i="1"/>
  <c r="L127" i="1"/>
  <c r="K127" i="1" s="1"/>
  <c r="J127" i="1" s="1"/>
  <c r="M127" i="1"/>
  <c r="L128" i="1"/>
  <c r="K128" i="1" s="1"/>
  <c r="J128" i="1" s="1"/>
  <c r="M128" i="1"/>
  <c r="L129" i="1"/>
  <c r="K129" i="1" s="1"/>
  <c r="J129" i="1" s="1"/>
  <c r="M129" i="1"/>
  <c r="L130" i="1"/>
  <c r="K130" i="1" s="1"/>
  <c r="M130" i="1"/>
  <c r="L131" i="1"/>
  <c r="K131" i="1" s="1"/>
  <c r="J131" i="1" s="1"/>
  <c r="M131" i="1"/>
  <c r="L132" i="1"/>
  <c r="K132" i="1" s="1"/>
  <c r="J132" i="1" s="1"/>
  <c r="M132" i="1"/>
  <c r="L133" i="1"/>
  <c r="K133" i="1" s="1"/>
  <c r="J133" i="1" s="1"/>
  <c r="M133" i="1"/>
  <c r="L134" i="1"/>
  <c r="K134" i="1" s="1"/>
  <c r="J134" i="1" s="1"/>
  <c r="M134" i="1"/>
  <c r="L135" i="1"/>
  <c r="K135" i="1" s="1"/>
  <c r="J135" i="1" s="1"/>
  <c r="M135" i="1"/>
  <c r="L136" i="1"/>
  <c r="K136" i="1" s="1"/>
  <c r="J136" i="1" s="1"/>
  <c r="M136" i="1"/>
  <c r="L137" i="1"/>
  <c r="K137" i="1" s="1"/>
  <c r="J137" i="1" s="1"/>
  <c r="M137" i="1"/>
  <c r="L138" i="1"/>
  <c r="K138" i="1" s="1"/>
  <c r="M138" i="1"/>
  <c r="L139" i="1"/>
  <c r="K139" i="1" s="1"/>
  <c r="M139" i="1"/>
  <c r="L140" i="1"/>
  <c r="K140" i="1" s="1"/>
  <c r="M140" i="1"/>
  <c r="L141" i="1"/>
  <c r="K141" i="1" s="1"/>
  <c r="J141" i="1" s="1"/>
  <c r="M141" i="1"/>
  <c r="L142" i="1"/>
  <c r="K142" i="1" s="1"/>
  <c r="J142" i="1" s="1"/>
  <c r="M142" i="1"/>
  <c r="L143" i="1"/>
  <c r="K143" i="1" s="1"/>
  <c r="J143" i="1" s="1"/>
  <c r="M143" i="1"/>
  <c r="L144" i="1"/>
  <c r="K144" i="1" s="1"/>
  <c r="J144" i="1" s="1"/>
  <c r="M144" i="1"/>
  <c r="L145" i="1"/>
  <c r="K145" i="1" s="1"/>
  <c r="M145" i="1"/>
  <c r="L146" i="1"/>
  <c r="K146" i="1" s="1"/>
  <c r="J146" i="1" s="1"/>
  <c r="M146" i="1"/>
  <c r="L147" i="1"/>
  <c r="K147" i="1" s="1"/>
  <c r="J147" i="1" s="1"/>
  <c r="M147" i="1"/>
  <c r="L148" i="1"/>
  <c r="K148" i="1" s="1"/>
  <c r="J148" i="1" s="1"/>
  <c r="M148" i="1"/>
  <c r="L149" i="1"/>
  <c r="K149" i="1" s="1"/>
  <c r="M149" i="1"/>
  <c r="L150" i="1"/>
  <c r="K150" i="1" s="1"/>
  <c r="M150" i="1"/>
  <c r="L151" i="1"/>
  <c r="K151" i="1" s="1"/>
  <c r="J151" i="1" s="1"/>
  <c r="M151" i="1"/>
  <c r="L152" i="1"/>
  <c r="K152" i="1" s="1"/>
  <c r="J152" i="1" s="1"/>
  <c r="M152" i="1"/>
  <c r="L153" i="1"/>
  <c r="K153" i="1" s="1"/>
  <c r="J153" i="1" s="1"/>
  <c r="M153" i="1"/>
  <c r="L154" i="1"/>
  <c r="K154" i="1" s="1"/>
  <c r="J154" i="1" s="1"/>
  <c r="M154" i="1"/>
  <c r="L155" i="1"/>
  <c r="K155" i="1" s="1"/>
  <c r="M155" i="1"/>
  <c r="L156" i="1"/>
  <c r="K156" i="1" s="1"/>
  <c r="J156" i="1" s="1"/>
  <c r="M156" i="1"/>
  <c r="L157" i="1"/>
  <c r="K157" i="1" s="1"/>
  <c r="J157" i="1" s="1"/>
  <c r="M157" i="1"/>
  <c r="L158" i="1"/>
  <c r="K158" i="1" s="1"/>
  <c r="M158" i="1"/>
  <c r="L159" i="1"/>
  <c r="K159" i="1" s="1"/>
  <c r="J159" i="1" s="1"/>
  <c r="M159" i="1"/>
  <c r="L160" i="1"/>
  <c r="K160" i="1" s="1"/>
  <c r="J160" i="1" s="1"/>
  <c r="M160" i="1"/>
  <c r="L161" i="1"/>
  <c r="K161" i="1" s="1"/>
  <c r="J161" i="1" s="1"/>
  <c r="M161" i="1"/>
  <c r="L162" i="1"/>
  <c r="K162" i="1" s="1"/>
  <c r="J162" i="1" s="1"/>
  <c r="M162" i="1"/>
  <c r="L163" i="1"/>
  <c r="K163" i="1" s="1"/>
  <c r="M163" i="1"/>
  <c r="L164" i="1"/>
  <c r="K164" i="1" s="1"/>
  <c r="J164" i="1" s="1"/>
  <c r="M164" i="1"/>
  <c r="L165" i="1"/>
  <c r="K165" i="1" s="1"/>
  <c r="M165" i="1"/>
  <c r="L166" i="1"/>
  <c r="K166" i="1" s="1"/>
  <c r="J166" i="1" s="1"/>
  <c r="M166" i="1"/>
  <c r="L167" i="1"/>
  <c r="K167" i="1" s="1"/>
  <c r="J167" i="1" s="1"/>
  <c r="M167" i="1"/>
  <c r="L168" i="1"/>
  <c r="K168" i="1" s="1"/>
  <c r="J168" i="1" s="1"/>
  <c r="M168" i="1"/>
  <c r="L169" i="1"/>
  <c r="K169" i="1" s="1"/>
  <c r="J169" i="1" s="1"/>
  <c r="M169" i="1"/>
  <c r="L170" i="1"/>
  <c r="K170" i="1" s="1"/>
  <c r="J170" i="1" s="1"/>
  <c r="M170" i="1"/>
  <c r="L171" i="1"/>
  <c r="K171" i="1" s="1"/>
  <c r="J171" i="1" s="1"/>
  <c r="M171" i="1"/>
  <c r="L172" i="1"/>
  <c r="K172" i="1" s="1"/>
  <c r="J172" i="1" s="1"/>
  <c r="M172" i="1"/>
  <c r="L173" i="1"/>
  <c r="K173" i="1" s="1"/>
  <c r="J173" i="1" s="1"/>
  <c r="M173" i="1"/>
  <c r="L174" i="1"/>
  <c r="K174" i="1" s="1"/>
  <c r="J174" i="1" s="1"/>
  <c r="M174" i="1"/>
  <c r="L175" i="1"/>
  <c r="K175" i="1" s="1"/>
  <c r="J175" i="1" s="1"/>
  <c r="M175" i="1"/>
  <c r="L176" i="1"/>
  <c r="K176" i="1" s="1"/>
  <c r="M176" i="1"/>
  <c r="L177" i="1"/>
  <c r="K177" i="1" s="1"/>
  <c r="J177" i="1" s="1"/>
  <c r="M177" i="1"/>
  <c r="L178" i="1"/>
  <c r="K178" i="1" s="1"/>
  <c r="J178" i="1" s="1"/>
  <c r="M178" i="1"/>
  <c r="L179" i="1"/>
  <c r="K179" i="1" s="1"/>
  <c r="J179" i="1" s="1"/>
  <c r="M179" i="1"/>
  <c r="L180" i="1"/>
  <c r="K180" i="1" s="1"/>
  <c r="J180" i="1" s="1"/>
  <c r="M180" i="1"/>
  <c r="L181" i="1"/>
  <c r="K181" i="1" s="1"/>
  <c r="J181" i="1" s="1"/>
  <c r="M181" i="1"/>
  <c r="L182" i="1"/>
  <c r="K182" i="1" s="1"/>
  <c r="J182" i="1" s="1"/>
  <c r="M182" i="1"/>
  <c r="L183" i="1"/>
  <c r="K183" i="1" s="1"/>
  <c r="J183" i="1" s="1"/>
  <c r="M183" i="1"/>
  <c r="L184" i="1"/>
  <c r="K184" i="1" s="1"/>
  <c r="J184" i="1" s="1"/>
  <c r="M184" i="1"/>
  <c r="L185" i="1"/>
  <c r="K185" i="1" s="1"/>
  <c r="J185" i="1" s="1"/>
  <c r="M185" i="1"/>
  <c r="L186" i="1"/>
  <c r="K186" i="1" s="1"/>
  <c r="M186" i="1"/>
  <c r="L187" i="1"/>
  <c r="K187" i="1" s="1"/>
  <c r="J187" i="1" s="1"/>
  <c r="M187" i="1"/>
  <c r="L188" i="1"/>
  <c r="K188" i="1" s="1"/>
  <c r="J188" i="1" s="1"/>
  <c r="M188" i="1"/>
  <c r="L189" i="1"/>
  <c r="K189" i="1" s="1"/>
  <c r="J189" i="1" s="1"/>
  <c r="M189" i="1"/>
  <c r="L190" i="1"/>
  <c r="K190" i="1" s="1"/>
  <c r="J190" i="1" s="1"/>
  <c r="M190" i="1"/>
  <c r="L191" i="1"/>
  <c r="K191" i="1" s="1"/>
  <c r="J191" i="1" s="1"/>
  <c r="M191" i="1"/>
  <c r="L192" i="1"/>
  <c r="K192" i="1" s="1"/>
  <c r="J192" i="1" s="1"/>
  <c r="M192" i="1"/>
  <c r="L193" i="1"/>
  <c r="K193" i="1" s="1"/>
  <c r="M193" i="1"/>
  <c r="L194" i="1"/>
  <c r="K194" i="1" s="1"/>
  <c r="J194" i="1" s="1"/>
  <c r="M194" i="1"/>
  <c r="L195" i="1"/>
  <c r="K195" i="1" s="1"/>
  <c r="J195" i="1" s="1"/>
  <c r="M195" i="1"/>
  <c r="L196" i="1"/>
  <c r="K196" i="1" s="1"/>
  <c r="M196" i="1"/>
  <c r="L197" i="1"/>
  <c r="K197" i="1" s="1"/>
  <c r="M197" i="1"/>
  <c r="L198" i="1"/>
  <c r="K198" i="1" s="1"/>
  <c r="M198" i="1"/>
  <c r="T86" i="2" l="1"/>
  <c r="T43" i="2"/>
  <c r="T89" i="2"/>
  <c r="T87" i="2"/>
  <c r="J15" i="1"/>
  <c r="J39" i="1"/>
  <c r="J193" i="1"/>
  <c r="J30" i="1"/>
  <c r="T65" i="2"/>
  <c r="T60" i="2"/>
  <c r="T56" i="2"/>
  <c r="T52" i="2"/>
  <c r="T48" i="2"/>
  <c r="T44" i="2"/>
  <c r="T13" i="2"/>
  <c r="T58" i="2"/>
  <c r="T54" i="2"/>
  <c r="T46" i="2"/>
  <c r="T24" i="2"/>
  <c r="T20" i="2"/>
  <c r="T16" i="2"/>
  <c r="T14" i="2"/>
  <c r="T90" i="2"/>
  <c r="T88" i="2"/>
  <c r="J155" i="1"/>
  <c r="J139" i="1"/>
  <c r="J165" i="1"/>
  <c r="J92" i="1"/>
  <c r="J90" i="1"/>
  <c r="J86" i="1"/>
  <c r="J84" i="1"/>
  <c r="J56" i="1"/>
  <c r="J16" i="1"/>
  <c r="J109" i="1"/>
  <c r="J59" i="1"/>
  <c r="J186" i="1"/>
  <c r="J158" i="1"/>
  <c r="J122" i="1"/>
  <c r="J114" i="1"/>
  <c r="J93" i="1"/>
  <c r="J83" i="1"/>
  <c r="J75" i="1"/>
  <c r="T28" i="2"/>
  <c r="J163" i="1"/>
  <c r="J176" i="1"/>
  <c r="J126" i="1"/>
  <c r="J130" i="1"/>
  <c r="J111" i="1"/>
  <c r="J107" i="1"/>
  <c r="J77" i="1"/>
  <c r="J47" i="1"/>
  <c r="J41" i="1"/>
  <c r="J145" i="1"/>
  <c r="J123" i="1"/>
  <c r="J72" i="1"/>
  <c r="J58" i="1"/>
  <c r="J120" i="1"/>
  <c r="J49" i="1"/>
  <c r="J27" i="1"/>
  <c r="J149" i="1"/>
  <c r="J108" i="1"/>
  <c r="J76" i="1"/>
  <c r="J66" i="1"/>
  <c r="J138" i="1"/>
  <c r="J198" i="1"/>
  <c r="J196" i="1"/>
  <c r="J150" i="1"/>
  <c r="J95" i="1"/>
  <c r="J57" i="1"/>
  <c r="J35" i="1"/>
  <c r="J25" i="1"/>
  <c r="J104" i="1"/>
  <c r="J197" i="1"/>
  <c r="J36" i="1"/>
  <c r="J50" i="1"/>
  <c r="J140" i="1"/>
  <c r="S5" i="5"/>
  <c r="S7" i="5"/>
  <c r="S10" i="5"/>
  <c r="S3" i="5"/>
  <c r="J3" i="5" s="1"/>
  <c r="B8" i="11" s="1"/>
  <c r="T4" i="2"/>
  <c r="T5" i="2"/>
  <c r="T6" i="2"/>
  <c r="T7" i="2"/>
  <c r="T8" i="2"/>
  <c r="T9" i="2"/>
  <c r="T11" i="2"/>
  <c r="T12" i="2"/>
  <c r="J4" i="1"/>
  <c r="J6" i="1"/>
  <c r="J7" i="1"/>
  <c r="J8" i="1"/>
  <c r="J9" i="1"/>
  <c r="J10" i="1"/>
  <c r="J12" i="1"/>
  <c r="T10" i="2" l="1"/>
  <c r="J3" i="1"/>
  <c r="G3" i="1" s="1"/>
  <c r="F3" i="1" s="1"/>
  <c r="S11" i="5"/>
  <c r="S8" i="5"/>
  <c r="S6" i="5"/>
  <c r="J5" i="1"/>
  <c r="J11" i="1"/>
  <c r="S9" i="5"/>
  <c r="S4" i="5"/>
  <c r="T3" i="2"/>
  <c r="K3" i="2" s="1"/>
  <c r="B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<sst xmlns="http://schemas.openxmlformats.org/spreadsheetml/2006/main" count="523" uniqueCount="170">
  <si>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</si>
  <si>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</si>
  <si>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</si>
  <si>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</si>
  <si>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</si>
  <si>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</si>
  <si>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</si>
  <si>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</si>
  <si>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</si>
  <si>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</si>
  <si>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</si>
  <si>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</si>
  <si>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</si>
  <si>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</si>
  <si>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</si>
  <si>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</si>
  <si>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</si>
  <si>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</si>
  <si>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</si>
  <si>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</si>
  <si>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</si>
  <si>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</si>
  <si>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</si>
  <si>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</si>
  <si>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</si>
  <si>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</si>
  <si>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</si>
  <si>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</si>
  <si>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</si>
  <si>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</si>
  <si>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</si>
  <si>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</si>
  <si>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</si>
  <si>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</si>
  <si>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</si>
  <si>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</si>
  <si>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</si>
  <si>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</si>
  <si>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</si>
  <si>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</si>
  <si>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</si>
  <si>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</si>
  <si>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</si>
  <si>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</si>
  <si>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</si>
  <si>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</si>
  <si>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</si>
  <si>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</si>
  <si>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</si>
  <si>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</si>
  <si>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</si>
  <si>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</si>
  <si>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</si>
  <si>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</si>
  <si>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</si>
  <si>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</si>
  <si>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</si>
  <si>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</si>
  <si>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</si>
  <si>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</si>
  <si>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</si>
  <si>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</si>
  <si>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</si>
  <si>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</si>
  <si>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</si>
  <si>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</si>
  <si>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</si>
  <si>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</si>
  <si>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</si>
  <si>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</si>
  <si>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</si>
  <si>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</si>
  <si>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</si>
  <si>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</si>
  <si>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</si>
  <si>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</si>
  <si>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</si>
  <si>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</si>
  <si>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</si>
  <si>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</si>
  <si>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</si>
  <si>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</si>
  <si>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</si>
  <si>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</si>
  <si>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</si>
  <si>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</si>
  <si>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</si>
  <si>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</si>
  <si>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</si>
  <si>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</si>
  <si>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BASSO ELETTRICO</t>
  </si>
  <si>
    <t>MUSICA ELETTRONICA indirizzo compositivo</t>
  </si>
  <si>
    <t>MUSICA ELETTRONICA indirizzo tecnico di sala di registrazione</t>
  </si>
  <si>
    <t>CLARINETTO curvatura opzionale in clarinetto moderno</t>
  </si>
  <si>
    <t>DIDATTICA DELLA MUSICA curvatura opzionale metodologie e tecniche per la disabilità</t>
  </si>
  <si>
    <t>DIDATTICA DELLA MUSICA curvatura opzionale comunicazione musicale</t>
  </si>
  <si>
    <t>DIDATTICA DELLA MUSICA curvatura opzionale musicoterapia</t>
  </si>
  <si>
    <t>DIREZIONE D'ORCHESTRA</t>
  </si>
  <si>
    <t>OBOE BAROCCO E CLASSICO</t>
  </si>
  <si>
    <t>PIANOFORTE curvatura collaborazione alla tastiera</t>
  </si>
  <si>
    <t>TROMBA JAZZ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</si>
  <si>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</si>
  <si>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</si>
  <si>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</si>
  <si>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</si>
  <si>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</si>
  <si>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</si>
  <si>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</si>
  <si>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</si>
  <si>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</si>
  <si>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</si>
  <si>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</si>
  <si>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</si>
  <si>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</si>
  <si>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</si>
  <si>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</si>
  <si>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</si>
  <si>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</si>
  <si>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</si>
  <si>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</si>
  <si>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</si>
  <si>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</si>
  <si>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</si>
  <si>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</si>
  <si>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</si>
  <si>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</si>
  <si>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</si>
  <si>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</si>
  <si>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</si>
  <si>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</si>
  <si>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</si>
  <si>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</si>
  <si>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</si>
  <si>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</si>
  <si>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</si>
  <si>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</si>
  <si>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</si>
  <si>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</si>
  <si>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</si>
  <si>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</si>
  <si>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</si>
  <si>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</si>
  <si>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</si>
  <si>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</si>
  <si>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</si>
  <si>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</si>
  <si>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</si>
  <si>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</si>
  <si>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</si>
  <si>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</si>
  <si>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</si>
  <si>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</si>
  <si>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</si>
  <si>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TRIENNIO TEMPO PIENO -  JAZZ - DIDATTICA - TECNICO DEL SUONO</t>
  </si>
  <si>
    <t>TRIENNIO TEMPO PIENO  (esclusi Jazz, didattica, tecnico del suono)</t>
  </si>
  <si>
    <t>1 ANNUALITA'</t>
  </si>
  <si>
    <t>2 ANNUALITA'</t>
  </si>
  <si>
    <t>CORSO EX JAZZ - DIDATTICA - TDS</t>
  </si>
  <si>
    <t>CORSO JAZZ - DIDATTICA - TDS</t>
  </si>
  <si>
    <t>II RATA SENZA REQUISITI</t>
  </si>
  <si>
    <t>II RATA CON REQUISITI</t>
  </si>
  <si>
    <t>CREDITI MATURATI E RICONOSCIUTI dal 10/08/2019 al 10/08/2020 -               CFA A SCELTA MAX 18</t>
  </si>
  <si>
    <t>CLAVICEMBALO</t>
  </si>
  <si>
    <t>RATA STRUMENTI MINORI</t>
  </si>
  <si>
    <t>Clicca qui per scegliere il corso</t>
  </si>
  <si>
    <t>Clicca qui per scegliere l'anno</t>
  </si>
  <si>
    <t>Clicca qui per scegliere lo stato</t>
  </si>
  <si>
    <t>Clicca qui per scegliere l'annualità</t>
  </si>
  <si>
    <t>ISEE - inserisci nella cella a fianco</t>
  </si>
  <si>
    <t>strumenti minori II rata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</si>
</sst>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15" borderId="0" xfId="0" applyFont="1" applyFill="1" applyAlignment="1">
      <alignment vertical="center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3" fillId="1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/>
    <xf numFmtId="0" fontId="3" fillId="9" borderId="0" xfId="0" applyFont="1" applyFill="1" applyAlignment="1" applyProtection="1">
      <alignment vertical="center"/>
      <protection locked="0"/>
    </xf>
    <xf numFmtId="0" fontId="3" fillId="13" borderId="3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center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Alignment="1" applyProtection="1">
      <alignment vertical="center" wrapText="1"/>
      <protection locked="0"/>
    </xf>
    <xf numFmtId="0" fontId="3" fillId="14" borderId="0" xfId="0" applyFont="1" applyFill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13" borderId="4" xfId="0" applyFont="1" applyFill="1" applyBorder="1" applyAlignment="1" applyProtection="1">
      <alignment horizontal="center" wrapText="1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 wrapText="1"/>
    </xf>
    <xf numFmtId="0" fontId="3" fillId="9" borderId="0" xfId="0" applyFont="1" applyFill="1" applyAlignment="1" applyProtection="1">
      <alignment vertical="center" wrapText="1"/>
    </xf>
    <xf numFmtId="0" fontId="3" fillId="13" borderId="0" xfId="0" applyFont="1" applyFill="1" applyAlignment="1" applyProtection="1">
      <alignment wrapText="1"/>
    </xf>
    <xf numFmtId="0" fontId="3" fillId="9" borderId="0" xfId="0" applyFont="1" applyFill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horizontal="center" vertical="center"/>
    </xf>
    <xf numFmtId="0" fontId="3" fillId="13" borderId="0" xfId="0" applyFont="1" applyFill="1" applyAlignment="1" applyProtection="1">
      <alignment vertical="center"/>
    </xf>
    <xf numFmtId="0" fontId="3" fillId="13" borderId="0" xfId="0" applyFont="1" applyFill="1" applyAlignment="1" applyProtection="1"/>
    <xf numFmtId="0" fontId="1" fillId="9" borderId="2" xfId="0" applyFont="1" applyFill="1" applyBorder="1" applyAlignment="1" applyProtection="1">
      <alignment horizontal="center" vertical="center" wrapText="1"/>
    </xf>
    <xf numFmtId="0" fontId="3" fillId="16" borderId="0" xfId="0" applyFont="1" applyFill="1" applyProtection="1">
      <protection hidden="1"/>
    </xf>
    <xf numFmtId="0" fontId="1" fillId="16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E8" sqref="E8"/>
    </sheetView>
  </sheetViews>
  <sheetFormatPr defaultColWidth="19.28515625" defaultRowHeight="12.75" x14ac:dyDescent="0.25"/>
  <cols>
    <col min="1" max="1" width="33.140625" style="133" customWidth="1"/>
    <col min="2" max="2" width="58.7109375" style="141" customWidth="1"/>
    <col min="3" max="3" width="4.7109375" style="131" customWidth="1"/>
    <col min="4" max="16384" width="19.28515625" style="131"/>
  </cols>
  <sheetData>
    <row r="1" spans="1:2" ht="34.15" customHeight="1" thickBot="1" x14ac:dyDescent="0.3">
      <c r="A1" s="155" t="s">
        <v>154</v>
      </c>
      <c r="B1" s="156"/>
    </row>
    <row r="2" spans="1:2" ht="20.45" customHeight="1" x14ac:dyDescent="0.25">
      <c r="A2" s="143" t="s">
        <v>84</v>
      </c>
      <c r="B2" s="132" t="s">
        <v>164</v>
      </c>
    </row>
    <row r="3" spans="1:2" ht="20.45" customHeight="1" x14ac:dyDescent="0.25">
      <c r="A3" s="144" t="s">
        <v>2</v>
      </c>
      <c r="B3" s="134" t="s">
        <v>165</v>
      </c>
    </row>
    <row r="4" spans="1:2" ht="20.45" customHeight="1" x14ac:dyDescent="0.25">
      <c r="A4" s="145" t="s">
        <v>4</v>
      </c>
      <c r="B4" s="135" t="s">
        <v>166</v>
      </c>
    </row>
    <row r="5" spans="1:2" ht="20.45" customHeight="1" x14ac:dyDescent="0.25">
      <c r="A5" s="146" t="s">
        <v>168</v>
      </c>
      <c r="B5" s="134"/>
    </row>
    <row r="6" spans="1:2" ht="71.25" customHeight="1" thickBot="1" x14ac:dyDescent="0.3">
      <c r="A6" s="143" t="s">
        <v>161</v>
      </c>
      <c r="B6" s="136"/>
    </row>
    <row r="7" spans="1:2" ht="19.899999999999999" customHeight="1" thickBot="1" x14ac:dyDescent="0.3">
      <c r="A7" s="147" t="s">
        <v>89</v>
      </c>
      <c r="B7" s="148">
        <f>IF(B2="Clicca qui per scegliere il corso",0,'TRIENNIO TEMPO PIENO'!$F$3)</f>
        <v>0</v>
      </c>
    </row>
    <row r="8" spans="1:2" ht="50.45" customHeight="1" thickBot="1" x14ac:dyDescent="0.3">
      <c r="A8" s="137"/>
      <c r="B8" s="138"/>
    </row>
    <row r="9" spans="1:2" ht="34.15" customHeight="1" thickBot="1" x14ac:dyDescent="0.3">
      <c r="A9" s="155" t="s">
        <v>153</v>
      </c>
      <c r="B9" s="156"/>
    </row>
    <row r="10" spans="1:2" ht="21" customHeight="1" x14ac:dyDescent="0.25">
      <c r="A10" s="149" t="s">
        <v>84</v>
      </c>
      <c r="B10" s="132" t="s">
        <v>164</v>
      </c>
    </row>
    <row r="11" spans="1:2" ht="21" customHeight="1" x14ac:dyDescent="0.25">
      <c r="A11" s="142" t="s">
        <v>2</v>
      </c>
      <c r="B11" s="139" t="s">
        <v>165</v>
      </c>
    </row>
    <row r="12" spans="1:2" ht="21" customHeight="1" x14ac:dyDescent="0.25">
      <c r="A12" s="150" t="s">
        <v>4</v>
      </c>
      <c r="B12" s="140" t="s">
        <v>166</v>
      </c>
    </row>
    <row r="13" spans="1:2" ht="21" customHeight="1" x14ac:dyDescent="0.25">
      <c r="A13" s="146" t="s">
        <v>168</v>
      </c>
      <c r="B13" s="134"/>
    </row>
    <row r="14" spans="1:2" ht="61.5" customHeight="1" thickBot="1" x14ac:dyDescent="0.3">
      <c r="A14" s="143" t="s">
        <v>161</v>
      </c>
      <c r="B14" s="136"/>
    </row>
    <row r="15" spans="1:2" ht="23.45" customHeight="1" thickBot="1" x14ac:dyDescent="0.3">
      <c r="A15" s="147" t="s">
        <v>89</v>
      </c>
      <c r="B15" s="151">
        <f>IF(B10="Clicca qui per scegliere il corso",0,'TRIENNIO PIENO Tds,Jazz, DIDAT'!$K$3)</f>
        <v>0</v>
      </c>
    </row>
  </sheetData>
  <sheetProtection algorithmName="SHA-512" hashValue="Nis72QUygMgNJJWbOBml7yEcB0XMc7LEI77Rm1IySSLxuYIegKSZm/mh61+aUdacNsW89Prejk9gO1gJzGm0KA==" saltValue="ldVyzSLbWEFa8Y8/z3mpiQ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 dati interfaccia Triennio'!$D$3:$D$5</xm:f>
          </x14:formula1>
          <xm:sqref>B12 B4</xm:sqref>
        </x14:dataValidation>
        <x14:dataValidation type="list" allowBlank="1" showInputMessage="1" showErrorMessage="1" xr:uid="{00000000-0002-0000-0000-000001000000}">
          <x14:formula1>
            <xm:f>' dati interfaccia Triennio'!$C$3:$C$10</xm:f>
          </x14:formula1>
          <xm:sqref>B11 B3</xm:sqref>
        </x14:dataValidation>
        <x14:dataValidation type="list" allowBlank="1" showInputMessage="1" showErrorMessage="1" xr:uid="{00000000-0002-0000-0000-000002000000}">
          <x14:formula1>
            <xm:f>' dati interfaccia Triennio'!$B$3:$B$16</xm:f>
          </x14:formula1>
          <xm:sqref>B10</xm:sqref>
        </x14:dataValidation>
        <x14:dataValidation type="list" allowBlank="1" showInputMessage="1" showErrorMessage="1" xr:uid="{00000000-0002-0000-0000-000003000000}">
          <x14:formula1>
            <xm:f>' dati interfaccia Triennio'!$A$3:$A$31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5" t="s">
        <v>74</v>
      </c>
      <c r="E1" s="84"/>
      <c r="Y1" s="161" t="s">
        <v>9</v>
      </c>
      <c r="Z1" s="161"/>
      <c r="AA1" s="161"/>
      <c r="AB1" s="161"/>
      <c r="AC1" s="161"/>
      <c r="AD1" s="161"/>
    </row>
    <row r="2" spans="1:30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 t="str">
        <f>' Interfaccia Biennio'!E4</f>
        <v>TEMPO PARZIALE</v>
      </c>
      <c r="H3" s="105">
        <f>' Interfaccia Biennio'!E5</f>
        <v>0</v>
      </c>
      <c r="I3" s="59">
        <f>' Interfaccia Biennio'!E6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5"/>
      <c r="G4" s="3"/>
      <c r="H4" s="3"/>
      <c r="I4" s="66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60" t="s">
        <v>11</v>
      </c>
      <c r="Z14" s="160"/>
      <c r="AA14" s="160"/>
      <c r="AB14" s="160"/>
      <c r="AC14" s="160"/>
      <c r="AD14" s="160"/>
    </row>
    <row r="15" spans="1:30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60"/>
      <c r="Z15" s="160"/>
      <c r="AA15" s="160"/>
      <c r="AB15" s="160"/>
      <c r="AC15" s="160"/>
      <c r="AD15" s="160"/>
    </row>
    <row r="16" spans="1:30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6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6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6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6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6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6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6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6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6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6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6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6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6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6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6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6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6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6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6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6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6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6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6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6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6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6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6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6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6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6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6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T26" sqref="T26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3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1300</v>
      </c>
      <c r="K3" s="8">
        <v>490</v>
      </c>
      <c r="L3" s="8">
        <f>IF(ISBLANK(K3),"-",IF(ISERROR(FIND("esonerato",K3)),(K3-J3),0))</f>
        <v>-810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1300</v>
      </c>
      <c r="T3" s="10">
        <f>IF(U3&lt;200,U3,U3)</f>
        <v>1300</v>
      </c>
      <c r="U3" s="3">
        <f>IF(AND(H3&gt;=$Y$18,H3&lt;=$Z$18),$AA$18,IF(AND(H3&gt;=$Y$19,H3&lt;=$Z$19),(((H3-$Z$4)*0)+0.5*((H3-$Z$4)*0)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1300</v>
      </c>
      <c r="V3" s="3">
        <f>IF(AND(H3&gt;=$Y$4,H3&lt;=$Z$4),$AA$4,IF(AND(H3&gt;=$Y$5,H3&lt;=$Z$5),((H3-$Z$4)*0),IF(AND(H3&gt;=$Y$6,H3&lt;=$Z$6),$AA$6,IF(AND(H3&gt;=$Y$7,H3&lt;=$Z$7),$AA$7,IF(AND(H3&gt;=$Y$8,H3&lt;=$Z$8),$AA$8,IF(AND(H3&gt;=$Y$9,H3&lt;=$Z$9),$AA$9,IF(AND(H3&gt;=$Y$10,H3&lt;=$Z$10),$AA$10,IF(H3&gt;=$Y$11,$AA$11,IF(H3="NO ISEE",$AA$11,$AA$11)))))))))</f>
        <v>1010</v>
      </c>
    </row>
    <row r="4" spans="1:29" x14ac:dyDescent="0.25">
      <c r="E4" s="103"/>
      <c r="J4" s="7">
        <f t="shared" ref="J4:J21" si="0">IF(ISERROR(FIND("curvatura",E4)),S4,(S4+0.17*S4))</f>
        <v>1300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1300</v>
      </c>
      <c r="T4" s="10">
        <f t="shared" ref="T4:T18" si="2">IF(U4&lt;200,U4,U4)</f>
        <v>1300</v>
      </c>
      <c r="U4" s="3">
        <f t="shared" ref="U4:U18" si="3">IF(AND(H4&gt;=$Y$18,H4&lt;=$Z$18),$AA$18,IF(AND(H4&gt;=$Y$19,H4&lt;=$Z$19),(((H4-$Z$4)*0)+0.5*((H4-$Z$4)*0)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1300</v>
      </c>
      <c r="V4" s="3">
        <f t="shared" ref="V4:V18" si="4">IF(AND(H4&gt;=$Y$4,H4&lt;=$Z$4),$AA$4,IF(AND(H4&gt;=$Y$5,H4&lt;=$Z$5),((H4-$Z$4)*0),IF(AND(H4&gt;=$Y$6,H4&lt;=$Z$6),$AA$6,IF(AND(H4&gt;=$Y$7,H4&lt;=$Z$7),$AA$7,IF(AND(H4&gt;=$Y$8,H4&lt;=$Z$8),$AA$8,IF(AND(H4&gt;=$Y$9,H4&lt;=$Z$9),$AA$9,IF(AND(H4&gt;=$Y$10,H4&lt;=$Z$10),$AA$10,IF(H4&gt;=$Y$11,$AA$11,IF(H4="NO ISEE",$AA$11,$AA$11)))))))))</f>
        <v>1010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1300</v>
      </c>
      <c r="K5" s="7"/>
      <c r="M5" s="7"/>
      <c r="N5" s="7"/>
      <c r="O5" s="7"/>
      <c r="P5" s="7"/>
      <c r="Q5" s="7"/>
      <c r="R5" s="7"/>
      <c r="S5" s="1">
        <f t="shared" si="1"/>
        <v>1300</v>
      </c>
      <c r="T5" s="10">
        <f t="shared" si="2"/>
        <v>1300</v>
      </c>
      <c r="U5" s="3">
        <f t="shared" si="3"/>
        <v>1300</v>
      </c>
      <c r="V5" s="3">
        <f t="shared" si="4"/>
        <v>1010</v>
      </c>
      <c r="X5" s="2" t="s">
        <v>5</v>
      </c>
      <c r="Y5" s="2">
        <v>13001</v>
      </c>
      <c r="Z5" s="2">
        <v>20000</v>
      </c>
      <c r="AA5" s="2">
        <v>0</v>
      </c>
    </row>
    <row r="6" spans="1:29" x14ac:dyDescent="0.25">
      <c r="E6" s="103"/>
      <c r="J6" s="7">
        <f t="shared" si="0"/>
        <v>1300</v>
      </c>
      <c r="K6" s="7"/>
      <c r="M6" s="7"/>
      <c r="N6" s="7"/>
      <c r="O6" s="7"/>
      <c r="P6" s="7"/>
      <c r="Q6" s="7"/>
      <c r="R6" s="7"/>
      <c r="S6" s="1">
        <f t="shared" si="1"/>
        <v>1300</v>
      </c>
      <c r="T6" s="10">
        <f t="shared" si="2"/>
        <v>1300</v>
      </c>
      <c r="U6" s="3">
        <f t="shared" si="3"/>
        <v>1300</v>
      </c>
      <c r="V6" s="3">
        <f t="shared" si="4"/>
        <v>1010</v>
      </c>
      <c r="X6" s="2" t="s">
        <v>5</v>
      </c>
      <c r="Y6" s="2">
        <v>20001</v>
      </c>
      <c r="Z6" s="2">
        <v>25000</v>
      </c>
      <c r="AA6" s="2">
        <v>0</v>
      </c>
    </row>
    <row r="7" spans="1:29" x14ac:dyDescent="0.25">
      <c r="E7" s="103"/>
      <c r="J7" s="7">
        <f t="shared" si="0"/>
        <v>1300</v>
      </c>
      <c r="K7" s="7"/>
      <c r="M7" s="7"/>
      <c r="N7" s="7"/>
      <c r="O7" s="7"/>
      <c r="P7" s="7"/>
      <c r="Q7" s="7"/>
      <c r="R7" s="7"/>
      <c r="S7" s="1">
        <f t="shared" si="1"/>
        <v>1300</v>
      </c>
      <c r="T7" s="10">
        <f t="shared" si="2"/>
        <v>1300</v>
      </c>
      <c r="U7" s="3">
        <f t="shared" si="3"/>
        <v>1300</v>
      </c>
      <c r="V7" s="3">
        <f t="shared" si="4"/>
        <v>1010</v>
      </c>
      <c r="X7" s="2" t="s">
        <v>5</v>
      </c>
      <c r="Y7" s="2">
        <v>25001</v>
      </c>
      <c r="Z7" s="2">
        <v>30000</v>
      </c>
      <c r="AA7" s="2">
        <v>310</v>
      </c>
    </row>
    <row r="8" spans="1:29" x14ac:dyDescent="0.25">
      <c r="E8" s="103"/>
      <c r="H8" s="104"/>
      <c r="J8" s="7">
        <f t="shared" si="0"/>
        <v>1300</v>
      </c>
      <c r="K8" s="7"/>
      <c r="M8" s="7"/>
      <c r="N8" s="7"/>
      <c r="O8" s="7"/>
      <c r="P8" s="7"/>
      <c r="Q8" s="7"/>
      <c r="R8" s="7"/>
      <c r="S8" s="1">
        <f t="shared" si="1"/>
        <v>1300</v>
      </c>
      <c r="T8" s="10">
        <f t="shared" si="2"/>
        <v>1300</v>
      </c>
      <c r="U8" s="3">
        <f t="shared" si="3"/>
        <v>1300</v>
      </c>
      <c r="V8" s="3">
        <f t="shared" si="4"/>
        <v>1010</v>
      </c>
      <c r="X8" s="2" t="s">
        <v>5</v>
      </c>
      <c r="Y8" s="2">
        <v>30001</v>
      </c>
      <c r="Z8" s="2">
        <v>35000</v>
      </c>
      <c r="AA8" s="2">
        <v>460</v>
      </c>
    </row>
    <row r="9" spans="1:29" x14ac:dyDescent="0.25">
      <c r="E9" s="103"/>
      <c r="J9" s="7">
        <f t="shared" si="0"/>
        <v>1300</v>
      </c>
      <c r="K9" s="7"/>
      <c r="M9" s="7"/>
      <c r="N9" s="7"/>
      <c r="O9" s="7"/>
      <c r="P9" s="7"/>
      <c r="Q9" s="7"/>
      <c r="R9" s="7"/>
      <c r="S9" s="1">
        <f t="shared" si="1"/>
        <v>1300</v>
      </c>
      <c r="T9" s="10">
        <f t="shared" si="2"/>
        <v>1300</v>
      </c>
      <c r="U9" s="3">
        <f t="shared" si="3"/>
        <v>1300</v>
      </c>
      <c r="V9" s="3">
        <f t="shared" si="4"/>
        <v>1010</v>
      </c>
      <c r="X9" s="2" t="s">
        <v>5</v>
      </c>
      <c r="Y9" s="2">
        <v>35001</v>
      </c>
      <c r="Z9" s="2">
        <v>42000</v>
      </c>
      <c r="AA9" s="2">
        <v>710</v>
      </c>
    </row>
    <row r="10" spans="1:29" x14ac:dyDescent="0.25">
      <c r="E10" s="103"/>
      <c r="J10" s="7">
        <f t="shared" si="0"/>
        <v>1300</v>
      </c>
      <c r="K10" s="7"/>
      <c r="M10" s="7"/>
      <c r="N10" s="7"/>
      <c r="O10" s="7"/>
      <c r="P10" s="7"/>
      <c r="Q10" s="7"/>
      <c r="R10" s="7"/>
      <c r="S10" s="1">
        <f t="shared" si="1"/>
        <v>1300</v>
      </c>
      <c r="T10" s="10">
        <f t="shared" si="2"/>
        <v>1300</v>
      </c>
      <c r="U10" s="3">
        <f t="shared" si="3"/>
        <v>1300</v>
      </c>
      <c r="V10" s="3">
        <f t="shared" si="4"/>
        <v>1010</v>
      </c>
      <c r="X10" s="2" t="s">
        <v>5</v>
      </c>
      <c r="Y10" s="2">
        <v>42001</v>
      </c>
      <c r="Z10" s="2">
        <v>50000</v>
      </c>
      <c r="AA10" s="2">
        <v>860</v>
      </c>
    </row>
    <row r="11" spans="1:29" x14ac:dyDescent="0.25">
      <c r="E11" s="103"/>
      <c r="J11" s="7">
        <f t="shared" si="0"/>
        <v>1300</v>
      </c>
      <c r="K11" s="7"/>
      <c r="M11" s="7"/>
      <c r="N11" s="7"/>
      <c r="O11" s="7"/>
      <c r="P11" s="7"/>
      <c r="Q11" s="7"/>
      <c r="R11" s="7"/>
      <c r="S11" s="1">
        <f t="shared" si="1"/>
        <v>1300</v>
      </c>
      <c r="T11" s="10">
        <f t="shared" si="2"/>
        <v>1300</v>
      </c>
      <c r="U11" s="3">
        <f t="shared" si="3"/>
        <v>1300</v>
      </c>
      <c r="V11" s="3">
        <f t="shared" si="4"/>
        <v>1010</v>
      </c>
      <c r="X11" s="2" t="s">
        <v>6</v>
      </c>
      <c r="Y11" s="2">
        <v>50001</v>
      </c>
      <c r="AA11" s="2">
        <v>1010</v>
      </c>
    </row>
    <row r="12" spans="1:29" x14ac:dyDescent="0.25">
      <c r="J12" s="7">
        <f t="shared" si="0"/>
        <v>1300</v>
      </c>
      <c r="K12" s="7"/>
      <c r="M12" s="7"/>
      <c r="N12" s="7"/>
      <c r="O12" s="7"/>
      <c r="P12" s="7"/>
      <c r="Q12" s="7"/>
      <c r="R12" s="7"/>
      <c r="S12" s="1">
        <f t="shared" si="1"/>
        <v>1300</v>
      </c>
      <c r="T12" s="10">
        <f t="shared" si="2"/>
        <v>1300</v>
      </c>
      <c r="U12" s="3">
        <f t="shared" si="3"/>
        <v>1300</v>
      </c>
      <c r="V12" s="3">
        <f t="shared" si="4"/>
        <v>1010</v>
      </c>
    </row>
    <row r="13" spans="1:29" x14ac:dyDescent="0.25">
      <c r="J13" s="7">
        <f t="shared" si="0"/>
        <v>1300</v>
      </c>
      <c r="S13" s="1">
        <f t="shared" si="1"/>
        <v>1300</v>
      </c>
      <c r="T13" s="10">
        <f t="shared" si="2"/>
        <v>1300</v>
      </c>
      <c r="U13" s="3">
        <f t="shared" si="3"/>
        <v>1300</v>
      </c>
      <c r="V13" s="3">
        <f t="shared" si="4"/>
        <v>1010</v>
      </c>
    </row>
    <row r="14" spans="1:29" x14ac:dyDescent="0.25">
      <c r="G14" s="2"/>
      <c r="J14" s="7">
        <f t="shared" si="0"/>
        <v>1300</v>
      </c>
      <c r="S14" s="1">
        <f t="shared" si="1"/>
        <v>1300</v>
      </c>
      <c r="T14" s="10">
        <f t="shared" si="2"/>
        <v>1300</v>
      </c>
      <c r="U14" s="3">
        <f t="shared" si="3"/>
        <v>1300</v>
      </c>
      <c r="V14" s="3">
        <f t="shared" si="4"/>
        <v>1010</v>
      </c>
      <c r="X14" s="160" t="s">
        <v>11</v>
      </c>
      <c r="Y14" s="160"/>
      <c r="Z14" s="160"/>
      <c r="AA14" s="160"/>
      <c r="AB14" s="160"/>
      <c r="AC14" s="160"/>
    </row>
    <row r="15" spans="1:29" x14ac:dyDescent="0.25">
      <c r="J15" s="7">
        <f t="shared" si="0"/>
        <v>1300</v>
      </c>
      <c r="S15" s="1">
        <f t="shared" si="1"/>
        <v>1300</v>
      </c>
      <c r="T15" s="10">
        <f t="shared" si="2"/>
        <v>1300</v>
      </c>
      <c r="U15" s="3">
        <f t="shared" si="3"/>
        <v>1300</v>
      </c>
      <c r="V15" s="3">
        <f t="shared" si="4"/>
        <v>1010</v>
      </c>
      <c r="X15" s="160"/>
      <c r="Y15" s="160"/>
      <c r="Z15" s="160"/>
      <c r="AA15" s="160"/>
      <c r="AB15" s="160"/>
      <c r="AC15" s="160"/>
    </row>
    <row r="16" spans="1:29" ht="16.899999999999999" customHeight="1" x14ac:dyDescent="0.25">
      <c r="J16" s="7">
        <f t="shared" si="0"/>
        <v>1300</v>
      </c>
      <c r="S16" s="1">
        <f t="shared" si="1"/>
        <v>1300</v>
      </c>
      <c r="T16" s="10">
        <f t="shared" si="2"/>
        <v>1300</v>
      </c>
      <c r="U16" s="3">
        <f t="shared" si="3"/>
        <v>1300</v>
      </c>
      <c r="V16" s="3">
        <f t="shared" si="4"/>
        <v>1010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1300</v>
      </c>
      <c r="S17" s="1">
        <f t="shared" si="1"/>
        <v>1300</v>
      </c>
      <c r="T17" s="10">
        <f t="shared" si="2"/>
        <v>1300</v>
      </c>
      <c r="U17" s="3">
        <f t="shared" si="3"/>
        <v>1300</v>
      </c>
      <c r="V17" s="3">
        <f t="shared" si="4"/>
        <v>1010</v>
      </c>
    </row>
    <row r="18" spans="10:27" x14ac:dyDescent="0.25">
      <c r="J18" s="7">
        <f t="shared" si="0"/>
        <v>1300</v>
      </c>
      <c r="S18" s="1">
        <f t="shared" si="1"/>
        <v>1300</v>
      </c>
      <c r="T18" s="10">
        <f t="shared" si="2"/>
        <v>1300</v>
      </c>
      <c r="U18" s="3">
        <f t="shared" si="3"/>
        <v>1300</v>
      </c>
      <c r="V18" s="3">
        <f t="shared" si="4"/>
        <v>1010</v>
      </c>
      <c r="X18" s="2" t="s">
        <v>5</v>
      </c>
      <c r="Y18" s="2">
        <v>0.1</v>
      </c>
      <c r="Z18" s="2">
        <v>13000</v>
      </c>
      <c r="AA18" s="2">
        <v>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>
        <v>0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230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450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900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1200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1250</v>
      </c>
    </row>
    <row r="25" spans="10:27" x14ac:dyDescent="0.25">
      <c r="X25" s="2" t="s">
        <v>6</v>
      </c>
      <c r="Y25" s="2">
        <v>50001</v>
      </c>
      <c r="AA25" s="2">
        <v>1300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toYQNSFi5CfOH93kfmetyyhKVeUOYjEhziXMdccdS+bzBnDCks1CZOBIxjUFEXap8eS35SGQaZVlHoUAJiY2LQ==" saltValue="7f/+b09vxsnQ3VRRyE7oRQ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203"/>
  <sheetViews>
    <sheetView topLeftCell="N1" zoomScale="90" zoomScaleNormal="90" workbookViewId="0">
      <selection activeCell="AI8" sqref="AI8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7.140625" style="2" customWidth="1"/>
    <col min="28" max="16384" width="8.85546875" style="2"/>
  </cols>
  <sheetData>
    <row r="1" spans="1:32" s="46" customFormat="1" ht="37.9" customHeight="1" x14ac:dyDescent="0.25">
      <c r="C1" s="75" t="s">
        <v>72</v>
      </c>
      <c r="E1" s="84"/>
      <c r="X1" s="161"/>
      <c r="Y1" s="161"/>
      <c r="Z1" s="161"/>
      <c r="AA1" s="161"/>
      <c r="AB1" s="161"/>
      <c r="AC1" s="161"/>
    </row>
    <row r="2" spans="1:32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</row>
    <row r="3" spans="1:32" ht="26.45" customHeight="1" x14ac:dyDescent="0.25">
      <c r="A3" s="2" t="s">
        <v>51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1200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1200</v>
      </c>
      <c r="T3" s="1">
        <f>IF(U3&lt;200,U3,U3)</f>
        <v>1200</v>
      </c>
      <c r="U3" s="4">
        <f>IF(AND(H3&gt;=$AC$18,H3&lt;=$AD$18),$AE$18,IF(AND(H3&gt;=$AC$19,H3&lt;=$AD$19),$AE$19,IF(AND(H3&gt;=$AC$20,H3&lt;=$AD$20),$AE$20,IF(AND(H3&gt;=$AC$21,H3&lt;=$AD$21),$AE$21,IF(AND(H3&gt;=$AC$22,H3&lt;=$AD$22),$AE$22,IF(AND(H3&gt;=$AC$23,H3&lt;=$AD$23),$AE$23,IF(AND(H3&gt;=$AC$24,H3&lt;=$AD$24),$AE$24,IF(H3&gt;=$AC$25,$AE$25,IF(H3="NO ISEE",$AE$25,$AE$25)))))))))</f>
        <v>1200</v>
      </c>
      <c r="V3" s="4">
        <f>IF(AND(H3&gt;=$AB$4,H3&lt;=$AC$4),$AD$4,IF(AND(H3&gt;=$AB$5,H3&lt;=$AC$5),($AD$5-(0.8*$AD$5)),IF(AND(H3&gt;=$AB$6,H3&lt;=$AC$6),($AD$6-($AD$6*0.5)),IF(AND(H3&gt;=$AB$7,H3&lt;=$AC$7),($AD$7-($AD$7*0.3)),IF(AND(H3&gt;=$AB$8,H3&lt;=$AC$8),($AD$8-($AD$8*0.3)),IF(AND(H3&gt;=$AB$9,H3&lt;=$AC$9),($AD$9-($AD$9*0.2)),IF(AND(H3&gt;=$AB$10,H3&lt;=$AC$10),($AD$10-($AD$10*0.1)),IF(AND(H3&gt;=$AB$11,H3&lt;=$AC$11),$AD$11,IF(AND(H3&gt;=$AB$12,H3&lt;=$AC$12),$AD$12,IF(AND(H3&gt;=$AB$13,H3&lt;=$AC$13),$AD$13,IF(H3&gt;=$AB$14,$AD$14,IF(H3="NO ISEE",$AD$14,$AD$14))))))))))))</f>
        <v>810</v>
      </c>
      <c r="AA3" s="5" t="s">
        <v>160</v>
      </c>
    </row>
    <row r="4" spans="1:32" ht="26.45" customHeight="1" x14ac:dyDescent="0.25">
      <c r="A4" s="57"/>
      <c r="B4" s="57"/>
      <c r="C4" s="57"/>
      <c r="D4" s="56"/>
      <c r="E4" s="118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1200</v>
      </c>
      <c r="T4" s="1">
        <f t="shared" ref="T4:T67" si="2">IF(U4&lt;200,U4,U4)</f>
        <v>1200</v>
      </c>
      <c r="U4" s="4">
        <f t="shared" ref="U4:U67" si="3">IF(AND(H4&gt;=$AC$18,H4&lt;=$AD$18),$AE$18,IF(AND(H4&gt;=$AC$19,H4&lt;=$AD$19),$AE$19,IF(AND(H4&gt;=$AC$20,H4&lt;=$AD$20),$AE$20,IF(AND(H4&gt;=$AC$21,H4&lt;=$AD$21),$AE$21,IF(AND(H4&gt;=$AC$22,H4&lt;=$AD$22),$AE$22,IF(AND(H4&gt;=$AC$23,H4&lt;=$AD$23),$AE$23,IF(AND(H4&gt;=$AC$24,H4&lt;=$AD$24),$AE$24,IF(H4&gt;=$AC$25,$AE$25,IF(H4="NO ISEE",$AE$25,$AE$25)))))))))</f>
        <v>1200</v>
      </c>
      <c r="V4" s="4">
        <f t="shared" ref="V4:V67" si="4">IF(AND(H4&gt;=$AB$4,H4&lt;=$AC$4),$AD$4,IF(AND(H4&gt;=$AB$5,H4&lt;=$AC$5),($AD$5-(0.8*$AD$5)),IF(AND(H4&gt;=$AB$6,H4&lt;=$AC$6),($AD$6-($AD$6*0.5)),IF(AND(H4&gt;=$AB$7,H4&lt;=$AC$7),($AD$7-($AD$7*0.3)),IF(AND(H4&gt;=$AB$8,H4&lt;=$AC$8),($AD$8-($AD$8*0.3)),IF(AND(H4&gt;=$AB$9,H4&lt;=$AC$9),($AD$9-($AD$9*0.2)),IF(AND(H4&gt;=$AB$10,H4&lt;=$AC$10),($AD$10-($AD$10*0.1)),IF(AND(H4&gt;=$AB$11,H4&lt;=$AC$11),$AD$11,IF(AND(H4&gt;=$AB$12,H4&lt;=$AC$12),$AD$12,IF(AND(H4&gt;=$AB$13,H4&lt;=$AC$13),$AD$13,IF(H4&gt;=$AB$14,$AD$14,IF(H4="NO ISEE",$AD$14,$AD$14))))))))))))</f>
        <v>810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1:32" ht="26.45" customHeight="1" x14ac:dyDescent="0.25">
      <c r="A5" s="57"/>
      <c r="B5" s="57"/>
      <c r="C5" s="57"/>
      <c r="D5" s="57"/>
      <c r="E5" s="119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1200</v>
      </c>
      <c r="T5" s="1">
        <f t="shared" si="2"/>
        <v>1200</v>
      </c>
      <c r="U5" s="4">
        <f t="shared" si="3"/>
        <v>1200</v>
      </c>
      <c r="V5" s="4">
        <f t="shared" si="4"/>
        <v>810</v>
      </c>
      <c r="AA5" s="2" t="s">
        <v>5</v>
      </c>
      <c r="AB5" s="2">
        <v>20001</v>
      </c>
      <c r="AC5" s="2">
        <v>22000</v>
      </c>
      <c r="AD5" s="2">
        <v>0</v>
      </c>
      <c r="AE5" s="2">
        <v>0.8</v>
      </c>
      <c r="AF5" s="2">
        <v>5</v>
      </c>
    </row>
    <row r="6" spans="1:32" ht="26.45" customHeight="1" x14ac:dyDescent="0.25">
      <c r="A6" s="56"/>
      <c r="B6" s="56"/>
      <c r="C6" s="56"/>
      <c r="D6" s="56"/>
      <c r="E6" s="118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1200</v>
      </c>
      <c r="T6" s="1">
        <f t="shared" si="2"/>
        <v>1200</v>
      </c>
      <c r="U6" s="4">
        <f t="shared" si="3"/>
        <v>1200</v>
      </c>
      <c r="V6" s="4">
        <f t="shared" si="4"/>
        <v>810</v>
      </c>
      <c r="AA6" s="2" t="s">
        <v>5</v>
      </c>
      <c r="AB6" s="2">
        <v>22001</v>
      </c>
      <c r="AC6" s="2">
        <v>24000</v>
      </c>
      <c r="AD6" s="2">
        <v>0</v>
      </c>
      <c r="AE6" s="2">
        <v>0.5</v>
      </c>
      <c r="AF6" s="2">
        <v>6</v>
      </c>
    </row>
    <row r="7" spans="1:32" ht="26.45" customHeight="1" x14ac:dyDescent="0.25">
      <c r="A7" s="57"/>
      <c r="B7" s="57"/>
      <c r="C7" s="57"/>
      <c r="D7" s="57"/>
      <c r="E7" s="119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1200</v>
      </c>
      <c r="T7" s="1">
        <f t="shared" si="2"/>
        <v>1200</v>
      </c>
      <c r="U7" s="4">
        <f t="shared" si="3"/>
        <v>1200</v>
      </c>
      <c r="V7" s="4">
        <f t="shared" si="4"/>
        <v>810</v>
      </c>
      <c r="AA7" s="2" t="s">
        <v>5</v>
      </c>
      <c r="AB7" s="2">
        <v>24001</v>
      </c>
      <c r="AC7" s="2">
        <v>25000</v>
      </c>
      <c r="AD7" s="2">
        <v>0</v>
      </c>
      <c r="AE7" s="2">
        <v>0.3</v>
      </c>
      <c r="AF7" s="2">
        <v>7</v>
      </c>
    </row>
    <row r="8" spans="1:32" ht="26.45" customHeight="1" x14ac:dyDescent="0.25">
      <c r="A8" s="57"/>
      <c r="B8" s="57"/>
      <c r="C8" s="57"/>
      <c r="D8" s="57"/>
      <c r="E8" s="119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1200</v>
      </c>
      <c r="T8" s="1">
        <f t="shared" si="2"/>
        <v>1200</v>
      </c>
      <c r="U8" s="4">
        <f t="shared" si="3"/>
        <v>1200</v>
      </c>
      <c r="V8" s="4">
        <f t="shared" si="4"/>
        <v>810</v>
      </c>
      <c r="AA8" s="2" t="s">
        <v>5</v>
      </c>
      <c r="AB8" s="2">
        <v>25001</v>
      </c>
      <c r="AC8" s="2">
        <v>26000</v>
      </c>
      <c r="AD8" s="2">
        <v>260</v>
      </c>
      <c r="AE8" s="2">
        <v>0.3</v>
      </c>
      <c r="AF8" s="2">
        <v>8</v>
      </c>
    </row>
    <row r="9" spans="1:32" ht="26.45" customHeight="1" x14ac:dyDescent="0.25">
      <c r="A9" s="57"/>
      <c r="B9" s="57"/>
      <c r="C9" s="57"/>
      <c r="D9" s="24"/>
      <c r="E9" s="120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1200</v>
      </c>
      <c r="T9" s="1">
        <f t="shared" si="2"/>
        <v>1200</v>
      </c>
      <c r="U9" s="4">
        <f t="shared" si="3"/>
        <v>1200</v>
      </c>
      <c r="V9" s="4">
        <f t="shared" si="4"/>
        <v>810</v>
      </c>
      <c r="AA9" s="2" t="s">
        <v>5</v>
      </c>
      <c r="AB9" s="2">
        <v>26001</v>
      </c>
      <c r="AC9" s="2">
        <v>28000</v>
      </c>
      <c r="AD9" s="2">
        <v>260</v>
      </c>
      <c r="AE9" s="2">
        <v>0.2</v>
      </c>
      <c r="AF9" s="2">
        <v>9</v>
      </c>
    </row>
    <row r="10" spans="1:32" ht="26.45" customHeight="1" x14ac:dyDescent="0.25">
      <c r="A10" s="57"/>
      <c r="B10" s="57"/>
      <c r="C10" s="57"/>
      <c r="D10" s="57"/>
      <c r="E10" s="119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1200</v>
      </c>
      <c r="T10" s="1">
        <f t="shared" si="2"/>
        <v>1200</v>
      </c>
      <c r="U10" s="4">
        <f t="shared" si="3"/>
        <v>1200</v>
      </c>
      <c r="V10" s="4">
        <f t="shared" si="4"/>
        <v>810</v>
      </c>
      <c r="AA10" s="2" t="s">
        <v>5</v>
      </c>
      <c r="AB10" s="2">
        <v>28001</v>
      </c>
      <c r="AC10" s="2">
        <v>30000</v>
      </c>
      <c r="AD10" s="2">
        <v>260</v>
      </c>
      <c r="AE10" s="2">
        <v>0.1</v>
      </c>
      <c r="AF10" s="2">
        <v>10</v>
      </c>
    </row>
    <row r="11" spans="1:32" ht="26.45" customHeight="1" x14ac:dyDescent="0.25">
      <c r="A11" s="56"/>
      <c r="B11" s="56"/>
      <c r="C11" s="56"/>
      <c r="D11" s="56"/>
      <c r="E11" s="118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1200</v>
      </c>
      <c r="T11" s="1">
        <f t="shared" si="2"/>
        <v>1200</v>
      </c>
      <c r="U11" s="4">
        <f t="shared" si="3"/>
        <v>1200</v>
      </c>
      <c r="V11" s="4">
        <f t="shared" si="4"/>
        <v>810</v>
      </c>
      <c r="AA11" s="2" t="s">
        <v>5</v>
      </c>
      <c r="AB11" s="2">
        <v>30001</v>
      </c>
      <c r="AC11" s="2">
        <v>35000</v>
      </c>
      <c r="AD11" s="2">
        <v>400</v>
      </c>
      <c r="AF11" s="2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1200</v>
      </c>
      <c r="T12" s="1">
        <f t="shared" si="2"/>
        <v>1200</v>
      </c>
      <c r="U12" s="4">
        <f t="shared" si="3"/>
        <v>1200</v>
      </c>
      <c r="V12" s="4">
        <f t="shared" si="4"/>
        <v>810</v>
      </c>
      <c r="AA12" s="3" t="s">
        <v>5</v>
      </c>
      <c r="AB12" s="3">
        <v>35001</v>
      </c>
      <c r="AC12" s="3">
        <v>42000</v>
      </c>
      <c r="AD12" s="3">
        <v>610</v>
      </c>
      <c r="AF12" s="3">
        <v>12</v>
      </c>
    </row>
    <row r="13" spans="1:32" ht="26.45" customHeight="1" x14ac:dyDescent="0.25">
      <c r="A13" s="57"/>
      <c r="B13" s="57"/>
      <c r="C13" s="57"/>
      <c r="D13" s="57"/>
      <c r="E13" s="121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1200</v>
      </c>
      <c r="T13" s="1">
        <f t="shared" si="2"/>
        <v>1200</v>
      </c>
      <c r="U13" s="4">
        <f t="shared" si="3"/>
        <v>1200</v>
      </c>
      <c r="V13" s="4">
        <f t="shared" si="4"/>
        <v>810</v>
      </c>
      <c r="AA13" s="2" t="s">
        <v>5</v>
      </c>
      <c r="AB13" s="2">
        <v>42001</v>
      </c>
      <c r="AC13" s="2">
        <v>50000</v>
      </c>
      <c r="AD13" s="2">
        <v>710</v>
      </c>
      <c r="AF13" s="2">
        <v>13</v>
      </c>
    </row>
    <row r="14" spans="1:32" ht="26.45" customHeight="1" x14ac:dyDescent="0.25">
      <c r="A14" s="57"/>
      <c r="B14" s="57"/>
      <c r="C14" s="57"/>
      <c r="D14" s="57"/>
      <c r="E14" s="121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1200</v>
      </c>
      <c r="T14" s="1">
        <f t="shared" si="2"/>
        <v>1200</v>
      </c>
      <c r="U14" s="4">
        <f t="shared" si="3"/>
        <v>1200</v>
      </c>
      <c r="V14" s="4">
        <f t="shared" si="4"/>
        <v>810</v>
      </c>
      <c r="X14" s="46"/>
      <c r="Y14" s="46"/>
      <c r="Z14" s="46"/>
      <c r="AA14" s="46" t="s">
        <v>6</v>
      </c>
      <c r="AB14" s="46">
        <v>50001</v>
      </c>
      <c r="AC14" s="46"/>
      <c r="AD14" s="2">
        <v>810</v>
      </c>
      <c r="AF14" s="2">
        <v>14</v>
      </c>
    </row>
    <row r="15" spans="1:32" ht="26.45" customHeight="1" x14ac:dyDescent="0.25">
      <c r="A15" s="56"/>
      <c r="B15" s="56"/>
      <c r="C15" s="56"/>
      <c r="D15" s="56"/>
      <c r="E15" s="114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1200</v>
      </c>
      <c r="T15" s="1">
        <f t="shared" si="2"/>
        <v>1200</v>
      </c>
      <c r="U15" s="4">
        <f t="shared" si="3"/>
        <v>1200</v>
      </c>
      <c r="V15" s="4">
        <f t="shared" si="4"/>
        <v>810</v>
      </c>
      <c r="X15" s="46"/>
      <c r="Y15" s="46"/>
      <c r="Z15" s="46"/>
      <c r="AA15" s="46"/>
      <c r="AB15" s="46"/>
      <c r="AC15" s="46"/>
    </row>
    <row r="16" spans="1:32" ht="26.45" customHeight="1" x14ac:dyDescent="0.25">
      <c r="A16" s="57"/>
      <c r="B16" s="57"/>
      <c r="C16" s="57"/>
      <c r="D16" s="57"/>
      <c r="E16" s="121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1200</v>
      </c>
      <c r="T16" s="1">
        <f t="shared" si="2"/>
        <v>1200</v>
      </c>
      <c r="U16" s="4">
        <f t="shared" si="3"/>
        <v>1200</v>
      </c>
      <c r="V16" s="4">
        <f t="shared" si="4"/>
        <v>810</v>
      </c>
      <c r="X16" s="5"/>
      <c r="Y16" s="5"/>
      <c r="Z16" s="5"/>
      <c r="AA16" s="5"/>
    </row>
    <row r="17" spans="1:31" ht="26.45" customHeight="1" x14ac:dyDescent="0.25">
      <c r="A17" s="56"/>
      <c r="B17" s="56"/>
      <c r="C17" s="56"/>
      <c r="D17" s="56"/>
      <c r="E17" s="114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1200</v>
      </c>
      <c r="T17" s="1">
        <f t="shared" si="2"/>
        <v>1200</v>
      </c>
      <c r="U17" s="4">
        <f t="shared" si="3"/>
        <v>1200</v>
      </c>
      <c r="V17" s="4">
        <f t="shared" si="4"/>
        <v>810</v>
      </c>
      <c r="AB17" s="2" t="s">
        <v>159</v>
      </c>
    </row>
    <row r="18" spans="1:31" ht="26.45" customHeight="1" x14ac:dyDescent="0.25">
      <c r="A18" s="57"/>
      <c r="B18" s="57"/>
      <c r="C18" s="57"/>
      <c r="D18" s="57"/>
      <c r="E18" s="121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1200</v>
      </c>
      <c r="T18" s="1">
        <f t="shared" si="2"/>
        <v>1200</v>
      </c>
      <c r="U18" s="4">
        <f t="shared" si="3"/>
        <v>1200</v>
      </c>
      <c r="V18" s="4">
        <f t="shared" si="4"/>
        <v>810</v>
      </c>
      <c r="AB18" s="2" t="s">
        <v>5</v>
      </c>
      <c r="AC18" s="2">
        <v>0.1</v>
      </c>
      <c r="AD18" s="2">
        <v>13000</v>
      </c>
      <c r="AE18" s="2">
        <v>0</v>
      </c>
    </row>
    <row r="19" spans="1:31" ht="26.45" customHeight="1" x14ac:dyDescent="0.25">
      <c r="A19" s="57"/>
      <c r="B19" s="57"/>
      <c r="C19" s="57"/>
      <c r="D19" s="57"/>
      <c r="E19" s="121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1200</v>
      </c>
      <c r="T19" s="1">
        <f t="shared" si="2"/>
        <v>1200</v>
      </c>
      <c r="U19" s="4">
        <f t="shared" si="3"/>
        <v>1200</v>
      </c>
      <c r="V19" s="4">
        <f t="shared" si="4"/>
        <v>810</v>
      </c>
      <c r="AB19" s="2" t="s">
        <v>5</v>
      </c>
      <c r="AC19" s="2">
        <v>13001</v>
      </c>
      <c r="AD19" s="2">
        <v>20000</v>
      </c>
      <c r="AE19" s="2">
        <v>0</v>
      </c>
    </row>
    <row r="20" spans="1:31" ht="26.45" customHeight="1" x14ac:dyDescent="0.25">
      <c r="A20" s="57"/>
      <c r="B20" s="57"/>
      <c r="C20" s="57"/>
      <c r="D20" s="57"/>
      <c r="E20" s="121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1200</v>
      </c>
      <c r="T20" s="1">
        <f t="shared" si="2"/>
        <v>1200</v>
      </c>
      <c r="U20" s="4">
        <f t="shared" si="3"/>
        <v>1200</v>
      </c>
      <c r="V20" s="4">
        <f t="shared" si="4"/>
        <v>810</v>
      </c>
      <c r="AB20" s="2" t="s">
        <v>5</v>
      </c>
      <c r="AC20" s="2">
        <v>20001</v>
      </c>
      <c r="AD20" s="2">
        <v>25000</v>
      </c>
      <c r="AE20" s="2">
        <v>230</v>
      </c>
    </row>
    <row r="21" spans="1:31" ht="26.45" customHeight="1" x14ac:dyDescent="0.25">
      <c r="A21" s="57"/>
      <c r="B21" s="57"/>
      <c r="C21" s="57"/>
      <c r="D21" s="57"/>
      <c r="E21" s="121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1200</v>
      </c>
      <c r="T21" s="1">
        <f t="shared" si="2"/>
        <v>1200</v>
      </c>
      <c r="U21" s="4">
        <f t="shared" si="3"/>
        <v>1200</v>
      </c>
      <c r="V21" s="4">
        <f t="shared" si="4"/>
        <v>810</v>
      </c>
      <c r="AB21" s="2" t="s">
        <v>5</v>
      </c>
      <c r="AC21" s="2">
        <v>25001</v>
      </c>
      <c r="AD21" s="2">
        <v>30000</v>
      </c>
      <c r="AE21" s="2">
        <v>450</v>
      </c>
    </row>
    <row r="22" spans="1:31" ht="26.45" customHeight="1" x14ac:dyDescent="0.25">
      <c r="A22" s="57"/>
      <c r="B22" s="57"/>
      <c r="C22" s="57"/>
      <c r="D22" s="57"/>
      <c r="E22" s="121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1200</v>
      </c>
      <c r="T22" s="1">
        <f t="shared" si="2"/>
        <v>1200</v>
      </c>
      <c r="U22" s="4">
        <f t="shared" si="3"/>
        <v>1200</v>
      </c>
      <c r="V22" s="4">
        <f t="shared" si="4"/>
        <v>810</v>
      </c>
      <c r="AB22" s="2" t="s">
        <v>5</v>
      </c>
      <c r="AC22" s="2">
        <v>30001</v>
      </c>
      <c r="AD22" s="2">
        <v>35000</v>
      </c>
      <c r="AE22" s="2">
        <v>700</v>
      </c>
    </row>
    <row r="23" spans="1:31" ht="26.45" customHeight="1" x14ac:dyDescent="0.25">
      <c r="A23" s="57"/>
      <c r="B23" s="57"/>
      <c r="C23" s="57"/>
      <c r="D23" s="57"/>
      <c r="E23" s="121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1200</v>
      </c>
      <c r="T23" s="1">
        <f t="shared" si="2"/>
        <v>1200</v>
      </c>
      <c r="U23" s="4">
        <f t="shared" si="3"/>
        <v>1200</v>
      </c>
      <c r="V23" s="4">
        <f t="shared" si="4"/>
        <v>810</v>
      </c>
      <c r="AB23" s="2" t="s">
        <v>5</v>
      </c>
      <c r="AC23" s="2">
        <v>35001</v>
      </c>
      <c r="AD23" s="2">
        <v>42000</v>
      </c>
      <c r="AE23" s="2">
        <v>800</v>
      </c>
    </row>
    <row r="24" spans="1:31" ht="26.45" customHeight="1" x14ac:dyDescent="0.25">
      <c r="A24" s="56"/>
      <c r="B24" s="56"/>
      <c r="C24" s="56"/>
      <c r="D24" s="56"/>
      <c r="E24" s="114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1200</v>
      </c>
      <c r="T24" s="1">
        <f t="shared" si="2"/>
        <v>1200</v>
      </c>
      <c r="U24" s="4">
        <f t="shared" si="3"/>
        <v>1200</v>
      </c>
      <c r="V24" s="4">
        <f t="shared" si="4"/>
        <v>810</v>
      </c>
      <c r="AB24" s="2" t="s">
        <v>5</v>
      </c>
      <c r="AC24" s="2">
        <v>42001</v>
      </c>
      <c r="AD24" s="2">
        <v>50000</v>
      </c>
      <c r="AE24" s="2">
        <v>1000</v>
      </c>
    </row>
    <row r="25" spans="1:31" ht="26.45" customHeight="1" x14ac:dyDescent="0.25">
      <c r="A25" s="56"/>
      <c r="B25" s="56"/>
      <c r="C25" s="56"/>
      <c r="D25" s="56"/>
      <c r="E25" s="114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1200</v>
      </c>
      <c r="T25" s="1">
        <f t="shared" si="2"/>
        <v>1200</v>
      </c>
      <c r="U25" s="4">
        <f t="shared" si="3"/>
        <v>1200</v>
      </c>
      <c r="V25" s="4">
        <f t="shared" si="4"/>
        <v>810</v>
      </c>
      <c r="AB25" s="2" t="s">
        <v>6</v>
      </c>
      <c r="AC25" s="2">
        <v>50001</v>
      </c>
      <c r="AE25" s="2">
        <v>1200</v>
      </c>
    </row>
    <row r="26" spans="1:31" ht="26.45" customHeight="1" x14ac:dyDescent="0.25">
      <c r="A26" s="57"/>
      <c r="B26" s="57"/>
      <c r="C26" s="57"/>
      <c r="D26" s="57"/>
      <c r="E26" s="121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1200</v>
      </c>
      <c r="T26" s="1">
        <f t="shared" si="2"/>
        <v>1200</v>
      </c>
      <c r="U26" s="4">
        <f t="shared" si="3"/>
        <v>1200</v>
      </c>
      <c r="V26" s="4">
        <f t="shared" si="4"/>
        <v>810</v>
      </c>
    </row>
    <row r="27" spans="1:31" ht="26.45" customHeight="1" x14ac:dyDescent="0.25">
      <c r="A27" s="56"/>
      <c r="B27" s="56"/>
      <c r="C27" s="56"/>
      <c r="D27" s="56"/>
      <c r="E27" s="114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1200</v>
      </c>
      <c r="T27" s="1">
        <f t="shared" si="2"/>
        <v>1200</v>
      </c>
      <c r="U27" s="4">
        <f t="shared" si="3"/>
        <v>1200</v>
      </c>
      <c r="V27" s="4">
        <f t="shared" si="4"/>
        <v>810</v>
      </c>
    </row>
    <row r="28" spans="1:31" s="5" customFormat="1" ht="26.45" customHeight="1" x14ac:dyDescent="0.25">
      <c r="A28" s="56"/>
      <c r="B28" s="56"/>
      <c r="C28" s="56"/>
      <c r="D28" s="56"/>
      <c r="E28" s="114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1200</v>
      </c>
      <c r="T28" s="1">
        <f t="shared" si="2"/>
        <v>1200</v>
      </c>
      <c r="U28" s="4">
        <f t="shared" si="3"/>
        <v>1200</v>
      </c>
      <c r="V28" s="4">
        <f t="shared" si="4"/>
        <v>810</v>
      </c>
    </row>
    <row r="29" spans="1:31" ht="26.45" customHeight="1" x14ac:dyDescent="0.25">
      <c r="A29" s="57"/>
      <c r="B29" s="57"/>
      <c r="C29" s="57"/>
      <c r="D29" s="57"/>
      <c r="E29" s="121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1200</v>
      </c>
      <c r="T29" s="1">
        <f t="shared" si="2"/>
        <v>1200</v>
      </c>
      <c r="U29" s="4">
        <f t="shared" si="3"/>
        <v>1200</v>
      </c>
      <c r="V29" s="4">
        <f t="shared" si="4"/>
        <v>810</v>
      </c>
    </row>
    <row r="30" spans="1:31" ht="26.45" customHeight="1" x14ac:dyDescent="0.25">
      <c r="A30" s="57"/>
      <c r="B30" s="57"/>
      <c r="C30" s="57"/>
      <c r="D30" s="56"/>
      <c r="E30" s="114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1200</v>
      </c>
      <c r="T30" s="1">
        <f t="shared" si="2"/>
        <v>1200</v>
      </c>
      <c r="U30" s="4">
        <f t="shared" si="3"/>
        <v>1200</v>
      </c>
      <c r="V30" s="4">
        <f t="shared" si="4"/>
        <v>810</v>
      </c>
    </row>
    <row r="31" spans="1:31" ht="26.45" customHeight="1" x14ac:dyDescent="0.25">
      <c r="A31" s="57"/>
      <c r="B31" s="57"/>
      <c r="C31" s="57"/>
      <c r="D31" s="57"/>
      <c r="E31" s="121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1200</v>
      </c>
      <c r="T31" s="1">
        <f t="shared" si="2"/>
        <v>1200</v>
      </c>
      <c r="U31" s="4">
        <f t="shared" si="3"/>
        <v>1200</v>
      </c>
      <c r="V31" s="4">
        <f t="shared" si="4"/>
        <v>810</v>
      </c>
    </row>
    <row r="32" spans="1:31" ht="26.45" customHeight="1" x14ac:dyDescent="0.25">
      <c r="A32" s="57"/>
      <c r="B32" s="57"/>
      <c r="C32" s="57"/>
      <c r="D32" s="57"/>
      <c r="E32" s="121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1200</v>
      </c>
      <c r="T32" s="1">
        <f t="shared" si="2"/>
        <v>1200</v>
      </c>
      <c r="U32" s="4">
        <f t="shared" si="3"/>
        <v>1200</v>
      </c>
      <c r="V32" s="4">
        <f t="shared" si="4"/>
        <v>810</v>
      </c>
    </row>
    <row r="33" spans="1:22" ht="26.45" customHeight="1" x14ac:dyDescent="0.25">
      <c r="A33" s="57"/>
      <c r="B33" s="57"/>
      <c r="C33" s="57"/>
      <c r="D33" s="57"/>
      <c r="E33" s="121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1200</v>
      </c>
      <c r="T33" s="1">
        <f t="shared" si="2"/>
        <v>1200</v>
      </c>
      <c r="U33" s="4">
        <f t="shared" si="3"/>
        <v>1200</v>
      </c>
      <c r="V33" s="4">
        <f t="shared" si="4"/>
        <v>810</v>
      </c>
    </row>
    <row r="34" spans="1:22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1200</v>
      </c>
      <c r="T34" s="1">
        <f t="shared" si="2"/>
        <v>1200</v>
      </c>
      <c r="U34" s="4">
        <f t="shared" si="3"/>
        <v>1200</v>
      </c>
      <c r="V34" s="4">
        <f t="shared" si="4"/>
        <v>810</v>
      </c>
    </row>
    <row r="35" spans="1:22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1200</v>
      </c>
      <c r="T35" s="1">
        <f t="shared" si="2"/>
        <v>1200</v>
      </c>
      <c r="U35" s="4">
        <f t="shared" si="3"/>
        <v>1200</v>
      </c>
      <c r="V35" s="4">
        <f t="shared" si="4"/>
        <v>810</v>
      </c>
    </row>
    <row r="36" spans="1:22" s="5" customFormat="1" ht="26.45" customHeight="1" x14ac:dyDescent="0.25">
      <c r="A36" s="56"/>
      <c r="B36" s="56"/>
      <c r="C36" s="56"/>
      <c r="D36" s="56"/>
      <c r="E36" s="114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1200</v>
      </c>
      <c r="T36" s="1">
        <f t="shared" si="2"/>
        <v>1200</v>
      </c>
      <c r="U36" s="4">
        <f t="shared" si="3"/>
        <v>1200</v>
      </c>
      <c r="V36" s="4">
        <f t="shared" si="4"/>
        <v>810</v>
      </c>
    </row>
    <row r="37" spans="1:22" ht="26.45" customHeight="1" x14ac:dyDescent="0.25">
      <c r="A37" s="57"/>
      <c r="B37" s="57"/>
      <c r="C37" s="57"/>
      <c r="D37" s="57"/>
      <c r="E37" s="121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1200</v>
      </c>
      <c r="T37" s="1">
        <f t="shared" si="2"/>
        <v>1200</v>
      </c>
      <c r="U37" s="4">
        <f t="shared" si="3"/>
        <v>1200</v>
      </c>
      <c r="V37" s="4">
        <f t="shared" si="4"/>
        <v>810</v>
      </c>
    </row>
    <row r="38" spans="1:22" ht="26.45" customHeight="1" x14ac:dyDescent="0.25">
      <c r="A38" s="56"/>
      <c r="B38" s="56"/>
      <c r="C38" s="56"/>
      <c r="D38" s="56"/>
      <c r="E38" s="114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1200</v>
      </c>
      <c r="T38" s="1">
        <f t="shared" si="2"/>
        <v>1200</v>
      </c>
      <c r="U38" s="4">
        <f t="shared" si="3"/>
        <v>1200</v>
      </c>
      <c r="V38" s="4">
        <f t="shared" si="4"/>
        <v>810</v>
      </c>
    </row>
    <row r="39" spans="1:22" ht="26.45" customHeight="1" x14ac:dyDescent="0.25">
      <c r="A39" s="56"/>
      <c r="B39" s="56"/>
      <c r="C39" s="56"/>
      <c r="D39" s="56"/>
      <c r="E39" s="114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1200</v>
      </c>
      <c r="T39" s="1">
        <f t="shared" si="2"/>
        <v>1200</v>
      </c>
      <c r="U39" s="4">
        <f t="shared" si="3"/>
        <v>1200</v>
      </c>
      <c r="V39" s="4">
        <f t="shared" si="4"/>
        <v>810</v>
      </c>
    </row>
    <row r="40" spans="1:22" ht="26.45" customHeight="1" x14ac:dyDescent="0.25">
      <c r="A40" s="56"/>
      <c r="B40" s="56"/>
      <c r="C40" s="56"/>
      <c r="D40" s="56"/>
      <c r="E40" s="114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1200</v>
      </c>
      <c r="T40" s="1">
        <f t="shared" si="2"/>
        <v>1200</v>
      </c>
      <c r="U40" s="4">
        <f t="shared" si="3"/>
        <v>1200</v>
      </c>
      <c r="V40" s="4">
        <f t="shared" si="4"/>
        <v>810</v>
      </c>
    </row>
    <row r="41" spans="1:22" ht="26.45" customHeight="1" x14ac:dyDescent="0.25">
      <c r="A41" s="57"/>
      <c r="B41" s="57"/>
      <c r="C41" s="57"/>
      <c r="D41" s="57"/>
      <c r="E41" s="121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1200</v>
      </c>
      <c r="T41" s="1">
        <f t="shared" si="2"/>
        <v>1200</v>
      </c>
      <c r="U41" s="4">
        <f t="shared" si="3"/>
        <v>1200</v>
      </c>
      <c r="V41" s="4">
        <f t="shared" si="4"/>
        <v>810</v>
      </c>
    </row>
    <row r="42" spans="1:22" ht="26.45" customHeight="1" x14ac:dyDescent="0.25">
      <c r="A42" s="57"/>
      <c r="B42" s="57"/>
      <c r="C42" s="57"/>
      <c r="D42" s="122"/>
      <c r="E42" s="122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1200</v>
      </c>
      <c r="T42" s="1">
        <f t="shared" si="2"/>
        <v>1200</v>
      </c>
      <c r="U42" s="4">
        <f t="shared" si="3"/>
        <v>1200</v>
      </c>
      <c r="V42" s="4">
        <f t="shared" si="4"/>
        <v>810</v>
      </c>
    </row>
    <row r="43" spans="1:22" ht="26.45" customHeight="1" x14ac:dyDescent="0.25">
      <c r="A43" s="57"/>
      <c r="B43" s="57"/>
      <c r="C43" s="57"/>
      <c r="D43" s="57"/>
      <c r="E43" s="121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1200</v>
      </c>
      <c r="T43" s="1">
        <f t="shared" si="2"/>
        <v>1200</v>
      </c>
      <c r="U43" s="4">
        <f t="shared" si="3"/>
        <v>1200</v>
      </c>
      <c r="V43" s="4">
        <f t="shared" si="4"/>
        <v>810</v>
      </c>
    </row>
    <row r="44" spans="1:22" ht="26.45" customHeight="1" x14ac:dyDescent="0.25">
      <c r="A44" s="57"/>
      <c r="B44" s="57"/>
      <c r="C44" s="57"/>
      <c r="D44" s="57"/>
      <c r="E44" s="121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1200</v>
      </c>
      <c r="T44" s="1">
        <f t="shared" si="2"/>
        <v>1200</v>
      </c>
      <c r="U44" s="4">
        <f t="shared" si="3"/>
        <v>1200</v>
      </c>
      <c r="V44" s="4">
        <f t="shared" si="4"/>
        <v>810</v>
      </c>
    </row>
    <row r="45" spans="1:22" s="5" customFormat="1" ht="26.45" customHeight="1" x14ac:dyDescent="0.25">
      <c r="A45" s="56"/>
      <c r="B45" s="56"/>
      <c r="C45" s="56"/>
      <c r="D45" s="56"/>
      <c r="E45" s="114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1200</v>
      </c>
      <c r="T45" s="1">
        <f t="shared" si="2"/>
        <v>1200</v>
      </c>
      <c r="U45" s="4">
        <f t="shared" si="3"/>
        <v>1200</v>
      </c>
      <c r="V45" s="4">
        <f t="shared" si="4"/>
        <v>810</v>
      </c>
    </row>
    <row r="46" spans="1:22" s="5" customFormat="1" ht="26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1200</v>
      </c>
      <c r="T46" s="1">
        <f t="shared" si="2"/>
        <v>1200</v>
      </c>
      <c r="U46" s="4">
        <f t="shared" si="3"/>
        <v>1200</v>
      </c>
      <c r="V46" s="4">
        <f t="shared" si="4"/>
        <v>810</v>
      </c>
    </row>
    <row r="47" spans="1:22" ht="26.45" customHeight="1" x14ac:dyDescent="0.25">
      <c r="A47" s="56"/>
      <c r="B47" s="56"/>
      <c r="C47" s="56"/>
      <c r="D47" s="56"/>
      <c r="E47" s="114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1200</v>
      </c>
      <c r="T47" s="1">
        <f t="shared" si="2"/>
        <v>1200</v>
      </c>
      <c r="U47" s="4">
        <f t="shared" si="3"/>
        <v>1200</v>
      </c>
      <c r="V47" s="4">
        <f t="shared" si="4"/>
        <v>810</v>
      </c>
    </row>
    <row r="48" spans="1:22" s="5" customFormat="1" ht="26.45" customHeight="1" x14ac:dyDescent="0.25">
      <c r="A48" s="56"/>
      <c r="B48" s="56"/>
      <c r="C48" s="56"/>
      <c r="D48" s="56"/>
      <c r="E48" s="114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1200</v>
      </c>
      <c r="T48" s="1">
        <f t="shared" si="2"/>
        <v>1200</v>
      </c>
      <c r="U48" s="4">
        <f t="shared" si="3"/>
        <v>1200</v>
      </c>
      <c r="V48" s="4">
        <f t="shared" si="4"/>
        <v>810</v>
      </c>
    </row>
    <row r="49" spans="1:22" s="5" customFormat="1" ht="26.45" customHeight="1" x14ac:dyDescent="0.25">
      <c r="A49" s="56"/>
      <c r="B49" s="56"/>
      <c r="C49" s="56"/>
      <c r="D49" s="56"/>
      <c r="E49" s="114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1200</v>
      </c>
      <c r="T49" s="1">
        <f t="shared" si="2"/>
        <v>1200</v>
      </c>
      <c r="U49" s="4">
        <f t="shared" si="3"/>
        <v>1200</v>
      </c>
      <c r="V49" s="4">
        <f t="shared" si="4"/>
        <v>810</v>
      </c>
    </row>
    <row r="50" spans="1:22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1200</v>
      </c>
      <c r="T50" s="1">
        <f t="shared" si="2"/>
        <v>1200</v>
      </c>
      <c r="U50" s="4">
        <f t="shared" si="3"/>
        <v>1200</v>
      </c>
      <c r="V50" s="4">
        <f t="shared" si="4"/>
        <v>810</v>
      </c>
    </row>
    <row r="51" spans="1:22" s="5" customFormat="1" ht="26.45" customHeight="1" x14ac:dyDescent="0.25">
      <c r="A51" s="56"/>
      <c r="B51" s="56"/>
      <c r="C51" s="56"/>
      <c r="D51" s="56"/>
      <c r="E51" s="114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1200</v>
      </c>
      <c r="T51" s="1">
        <f t="shared" si="2"/>
        <v>1200</v>
      </c>
      <c r="U51" s="4">
        <f t="shared" si="3"/>
        <v>1200</v>
      </c>
      <c r="V51" s="4">
        <f t="shared" si="4"/>
        <v>810</v>
      </c>
    </row>
    <row r="52" spans="1:22" ht="26.45" customHeight="1" x14ac:dyDescent="0.25">
      <c r="A52" s="57"/>
      <c r="B52" s="57"/>
      <c r="C52" s="57"/>
      <c r="D52" s="57"/>
      <c r="E52" s="121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1200</v>
      </c>
      <c r="T52" s="1">
        <f t="shared" si="2"/>
        <v>1200</v>
      </c>
      <c r="U52" s="4">
        <f t="shared" si="3"/>
        <v>1200</v>
      </c>
      <c r="V52" s="4">
        <f t="shared" si="4"/>
        <v>810</v>
      </c>
    </row>
    <row r="53" spans="1:22" ht="26.45" customHeight="1" x14ac:dyDescent="0.25">
      <c r="A53" s="57"/>
      <c r="B53" s="57"/>
      <c r="C53" s="57"/>
      <c r="D53" s="57"/>
      <c r="E53" s="121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1200</v>
      </c>
      <c r="T53" s="1">
        <f t="shared" si="2"/>
        <v>1200</v>
      </c>
      <c r="U53" s="4">
        <f t="shared" si="3"/>
        <v>1200</v>
      </c>
      <c r="V53" s="4">
        <f t="shared" si="4"/>
        <v>810</v>
      </c>
    </row>
    <row r="54" spans="1:22" ht="19.149999999999999" customHeight="1" x14ac:dyDescent="0.25">
      <c r="A54" s="57"/>
      <c r="B54" s="57"/>
      <c r="C54" s="57"/>
      <c r="D54" s="57"/>
      <c r="E54" s="121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1200</v>
      </c>
      <c r="T54" s="1">
        <f t="shared" si="2"/>
        <v>1200</v>
      </c>
      <c r="U54" s="4">
        <f t="shared" si="3"/>
        <v>1200</v>
      </c>
      <c r="V54" s="4">
        <f t="shared" si="4"/>
        <v>810</v>
      </c>
    </row>
    <row r="55" spans="1:22" ht="26.45" customHeight="1" x14ac:dyDescent="0.25">
      <c r="A55" s="56"/>
      <c r="B55" s="56"/>
      <c r="C55" s="56"/>
      <c r="D55" s="56"/>
      <c r="E55" s="114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1200</v>
      </c>
      <c r="T55" s="1">
        <f t="shared" si="2"/>
        <v>1200</v>
      </c>
      <c r="U55" s="4">
        <f t="shared" si="3"/>
        <v>1200</v>
      </c>
      <c r="V55" s="4">
        <f t="shared" si="4"/>
        <v>810</v>
      </c>
    </row>
    <row r="56" spans="1:22" s="5" customFormat="1" ht="26.45" customHeight="1" x14ac:dyDescent="0.25">
      <c r="A56" s="56"/>
      <c r="B56" s="56"/>
      <c r="C56" s="56"/>
      <c r="D56" s="56"/>
      <c r="E56" s="114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1200</v>
      </c>
      <c r="T56" s="1">
        <f t="shared" si="2"/>
        <v>1200</v>
      </c>
      <c r="U56" s="4">
        <f t="shared" si="3"/>
        <v>1200</v>
      </c>
      <c r="V56" s="4">
        <f t="shared" si="4"/>
        <v>810</v>
      </c>
    </row>
    <row r="57" spans="1:22" ht="26.45" customHeight="1" x14ac:dyDescent="0.25">
      <c r="A57" s="57"/>
      <c r="B57" s="57"/>
      <c r="C57" s="57"/>
      <c r="D57" s="57"/>
      <c r="E57" s="121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1200</v>
      </c>
      <c r="T57" s="1">
        <f t="shared" si="2"/>
        <v>1200</v>
      </c>
      <c r="U57" s="4">
        <f t="shared" si="3"/>
        <v>1200</v>
      </c>
      <c r="V57" s="4">
        <f t="shared" si="4"/>
        <v>810</v>
      </c>
    </row>
    <row r="58" spans="1:22" s="5" customFormat="1" ht="26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1200</v>
      </c>
      <c r="T58" s="1">
        <f t="shared" si="2"/>
        <v>1200</v>
      </c>
      <c r="U58" s="4">
        <f t="shared" si="3"/>
        <v>1200</v>
      </c>
      <c r="V58" s="4">
        <f t="shared" si="4"/>
        <v>810</v>
      </c>
    </row>
    <row r="59" spans="1:22" s="5" customFormat="1" ht="26.45" customHeight="1" x14ac:dyDescent="0.25">
      <c r="A59" s="56"/>
      <c r="B59" s="56"/>
      <c r="C59" s="56"/>
      <c r="D59" s="56"/>
      <c r="E59" s="114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1200</v>
      </c>
      <c r="T59" s="1">
        <f t="shared" si="2"/>
        <v>1200</v>
      </c>
      <c r="U59" s="4">
        <f t="shared" si="3"/>
        <v>1200</v>
      </c>
      <c r="V59" s="4">
        <f t="shared" si="4"/>
        <v>810</v>
      </c>
    </row>
    <row r="60" spans="1:22" ht="26.45" customHeight="1" x14ac:dyDescent="0.25">
      <c r="A60" s="56"/>
      <c r="B60" s="56"/>
      <c r="C60" s="56"/>
      <c r="D60" s="56"/>
      <c r="E60" s="114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1200</v>
      </c>
      <c r="T60" s="1">
        <f t="shared" si="2"/>
        <v>1200</v>
      </c>
      <c r="U60" s="4">
        <f t="shared" si="3"/>
        <v>1200</v>
      </c>
      <c r="V60" s="4">
        <f t="shared" si="4"/>
        <v>810</v>
      </c>
    </row>
    <row r="61" spans="1:22" s="5" customFormat="1" ht="26.45" customHeight="1" x14ac:dyDescent="0.25">
      <c r="A61" s="56"/>
      <c r="B61" s="56"/>
      <c r="C61" s="56"/>
      <c r="D61" s="56"/>
      <c r="E61" s="114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1200</v>
      </c>
      <c r="T61" s="1">
        <f t="shared" si="2"/>
        <v>1200</v>
      </c>
      <c r="U61" s="4">
        <f t="shared" si="3"/>
        <v>1200</v>
      </c>
      <c r="V61" s="4">
        <f t="shared" si="4"/>
        <v>810</v>
      </c>
    </row>
    <row r="62" spans="1:22" ht="26.45" customHeight="1" x14ac:dyDescent="0.25">
      <c r="A62" s="57"/>
      <c r="B62" s="57"/>
      <c r="C62" s="57"/>
      <c r="D62" s="57"/>
      <c r="E62" s="121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1200</v>
      </c>
      <c r="T62" s="1">
        <f t="shared" si="2"/>
        <v>1200</v>
      </c>
      <c r="U62" s="4">
        <f t="shared" si="3"/>
        <v>1200</v>
      </c>
      <c r="V62" s="4">
        <f t="shared" si="4"/>
        <v>810</v>
      </c>
    </row>
    <row r="63" spans="1:22" ht="26.45" customHeight="1" x14ac:dyDescent="0.25">
      <c r="A63" s="57"/>
      <c r="B63" s="57"/>
      <c r="C63" s="57"/>
      <c r="D63" s="57"/>
      <c r="E63" s="121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1200</v>
      </c>
      <c r="T63" s="1">
        <f t="shared" si="2"/>
        <v>1200</v>
      </c>
      <c r="U63" s="4">
        <f t="shared" si="3"/>
        <v>1200</v>
      </c>
      <c r="V63" s="4">
        <f t="shared" si="4"/>
        <v>810</v>
      </c>
    </row>
    <row r="64" spans="1:22" ht="26.45" customHeight="1" x14ac:dyDescent="0.25">
      <c r="A64" s="57"/>
      <c r="B64" s="57"/>
      <c r="C64" s="57"/>
      <c r="D64" s="57"/>
      <c r="E64" s="121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1200</v>
      </c>
      <c r="T64" s="1">
        <f t="shared" si="2"/>
        <v>1200</v>
      </c>
      <c r="U64" s="4">
        <f t="shared" si="3"/>
        <v>1200</v>
      </c>
      <c r="V64" s="4">
        <f t="shared" si="4"/>
        <v>810</v>
      </c>
    </row>
    <row r="65" spans="1:22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1200</v>
      </c>
      <c r="T65" s="1">
        <f t="shared" si="2"/>
        <v>1200</v>
      </c>
      <c r="U65" s="4">
        <f t="shared" si="3"/>
        <v>1200</v>
      </c>
      <c r="V65" s="4">
        <f t="shared" si="4"/>
        <v>810</v>
      </c>
    </row>
    <row r="66" spans="1:22" ht="26.45" customHeight="1" x14ac:dyDescent="0.25">
      <c r="A66" s="57"/>
      <c r="B66" s="57"/>
      <c r="C66" s="57"/>
      <c r="D66" s="57"/>
      <c r="E66" s="121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1200</v>
      </c>
      <c r="T66" s="1">
        <f t="shared" si="2"/>
        <v>1200</v>
      </c>
      <c r="U66" s="4">
        <f t="shared" si="3"/>
        <v>1200</v>
      </c>
      <c r="V66" s="4">
        <f t="shared" si="4"/>
        <v>810</v>
      </c>
    </row>
    <row r="67" spans="1:22" ht="26.45" customHeight="1" x14ac:dyDescent="0.25">
      <c r="A67" s="57"/>
      <c r="B67" s="57"/>
      <c r="C67" s="57"/>
      <c r="D67" s="57"/>
      <c r="E67" s="121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1200</v>
      </c>
      <c r="T67" s="1">
        <f t="shared" si="2"/>
        <v>1200</v>
      </c>
      <c r="U67" s="4">
        <f t="shared" si="3"/>
        <v>1200</v>
      </c>
      <c r="V67" s="4">
        <f t="shared" si="4"/>
        <v>810</v>
      </c>
    </row>
    <row r="68" spans="1:22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1200</v>
      </c>
      <c r="T68" s="1">
        <f t="shared" ref="T68:T131" si="7">IF(U68&lt;200,U68,U68)</f>
        <v>1200</v>
      </c>
      <c r="U68" s="4">
        <f t="shared" ref="U68:U131" si="8">IF(AND(H68&gt;=$AC$18,H68&lt;=$AD$18),$AE$18,IF(AND(H68&gt;=$AC$19,H68&lt;=$AD$19),$AE$19,IF(AND(H68&gt;=$AC$20,H68&lt;=$AD$20),$AE$20,IF(AND(H68&gt;=$AC$21,H68&lt;=$AD$21),$AE$21,IF(AND(H68&gt;=$AC$22,H68&lt;=$AD$22),$AE$22,IF(AND(H68&gt;=$AC$23,H68&lt;=$AD$23),$AE$23,IF(AND(H68&gt;=$AC$24,H68&lt;=$AD$24),$AE$24,IF(H68&gt;=$AC$25,$AE$25,IF(H68="NO ISEE",$AE$25,$AE$25)))))))))</f>
        <v>1200</v>
      </c>
      <c r="V68" s="4">
        <f t="shared" ref="V68:V131" si="9">IF(AND(H68&gt;=$AB$4,H68&lt;=$AC$4),$AD$4,IF(AND(H68&gt;=$AB$5,H68&lt;=$AC$5),($AD$5-(0.8*$AD$5)),IF(AND(H68&gt;=$AB$6,H68&lt;=$AC$6),($AD$6-($AD$6*0.5)),IF(AND(H68&gt;=$AB$7,H68&lt;=$AC$7),($AD$7-($AD$7*0.3)),IF(AND(H68&gt;=$AB$8,H68&lt;=$AC$8),($AD$8-($AD$8*0.3)),IF(AND(H68&gt;=$AB$9,H68&lt;=$AC$9),($AD$9-($AD$9*0.2)),IF(AND(H68&gt;=$AB$10,H68&lt;=$AC$10),($AD$10-($AD$10*0.1)),IF(AND(H68&gt;=$AB$11,H68&lt;=$AC$11),$AD$11,IF(AND(H68&gt;=$AB$12,H68&lt;=$AC$12),$AD$12,IF(AND(H68&gt;=$AB$13,H68&lt;=$AC$13),$AD$13,IF(H68&gt;=$AB$14,$AD$14,IF(H68="NO ISEE",$AD$14,$AD$14))))))))))))</f>
        <v>810</v>
      </c>
    </row>
    <row r="69" spans="1:22" ht="26.45" customHeight="1" x14ac:dyDescent="0.25">
      <c r="A69" s="57"/>
      <c r="B69" s="57"/>
      <c r="C69" s="57"/>
      <c r="D69" s="57"/>
      <c r="E69" s="121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1200</v>
      </c>
      <c r="T69" s="1">
        <f t="shared" si="7"/>
        <v>1200</v>
      </c>
      <c r="U69" s="4">
        <f t="shared" si="8"/>
        <v>1200</v>
      </c>
      <c r="V69" s="4">
        <f t="shared" si="9"/>
        <v>810</v>
      </c>
    </row>
    <row r="70" spans="1:22" ht="26.45" customHeight="1" x14ac:dyDescent="0.25">
      <c r="A70" s="57"/>
      <c r="B70" s="57"/>
      <c r="C70" s="57"/>
      <c r="D70" s="57"/>
      <c r="E70" s="121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1200</v>
      </c>
      <c r="T70" s="1">
        <f t="shared" si="7"/>
        <v>1200</v>
      </c>
      <c r="U70" s="4">
        <f t="shared" si="8"/>
        <v>1200</v>
      </c>
      <c r="V70" s="4">
        <f t="shared" si="9"/>
        <v>810</v>
      </c>
    </row>
    <row r="71" spans="1:22" ht="26.45" customHeight="1" x14ac:dyDescent="0.25">
      <c r="A71" s="56"/>
      <c r="B71" s="56"/>
      <c r="C71" s="56"/>
      <c r="D71" s="56"/>
      <c r="E71" s="114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1200</v>
      </c>
      <c r="T71" s="1">
        <f t="shared" si="7"/>
        <v>1200</v>
      </c>
      <c r="U71" s="4">
        <f t="shared" si="8"/>
        <v>1200</v>
      </c>
      <c r="V71" s="4">
        <f t="shared" si="9"/>
        <v>810</v>
      </c>
    </row>
    <row r="72" spans="1:22" ht="26.45" customHeight="1" x14ac:dyDescent="0.25">
      <c r="A72" s="57"/>
      <c r="B72" s="57"/>
      <c r="C72" s="57"/>
      <c r="D72" s="57"/>
      <c r="E72" s="121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1200</v>
      </c>
      <c r="T72" s="1">
        <f t="shared" si="7"/>
        <v>1200</v>
      </c>
      <c r="U72" s="4">
        <f t="shared" si="8"/>
        <v>1200</v>
      </c>
      <c r="V72" s="4">
        <f t="shared" si="9"/>
        <v>810</v>
      </c>
    </row>
    <row r="73" spans="1:22" ht="26.45" customHeight="1" x14ac:dyDescent="0.25">
      <c r="A73" s="56"/>
      <c r="B73" s="56"/>
      <c r="C73" s="56"/>
      <c r="D73" s="56"/>
      <c r="E73" s="114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1200</v>
      </c>
      <c r="T73" s="1">
        <f t="shared" si="7"/>
        <v>1200</v>
      </c>
      <c r="U73" s="4">
        <f t="shared" si="8"/>
        <v>1200</v>
      </c>
      <c r="V73" s="4">
        <f t="shared" si="9"/>
        <v>810</v>
      </c>
    </row>
    <row r="74" spans="1:22" ht="26.45" customHeight="1" x14ac:dyDescent="0.25">
      <c r="A74" s="56"/>
      <c r="B74" s="56"/>
      <c r="C74" s="56"/>
      <c r="D74" s="56"/>
      <c r="E74" s="114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1200</v>
      </c>
      <c r="T74" s="1">
        <f t="shared" si="7"/>
        <v>1200</v>
      </c>
      <c r="U74" s="4">
        <f t="shared" si="8"/>
        <v>1200</v>
      </c>
      <c r="V74" s="4">
        <f t="shared" si="9"/>
        <v>810</v>
      </c>
    </row>
    <row r="75" spans="1:22" ht="26.45" customHeight="1" x14ac:dyDescent="0.25">
      <c r="A75" s="57"/>
      <c r="B75" s="57"/>
      <c r="C75" s="57"/>
      <c r="D75" s="57"/>
      <c r="E75" s="121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1200</v>
      </c>
      <c r="T75" s="1">
        <f t="shared" si="7"/>
        <v>1200</v>
      </c>
      <c r="U75" s="4">
        <f t="shared" si="8"/>
        <v>1200</v>
      </c>
      <c r="V75" s="4">
        <f t="shared" si="9"/>
        <v>810</v>
      </c>
    </row>
    <row r="76" spans="1:22" ht="26.45" customHeight="1" x14ac:dyDescent="0.25">
      <c r="A76" s="57"/>
      <c r="B76" s="57"/>
      <c r="C76" s="57"/>
      <c r="D76" s="57"/>
      <c r="E76" s="121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1200</v>
      </c>
      <c r="T76" s="1">
        <f t="shared" si="7"/>
        <v>1200</v>
      </c>
      <c r="U76" s="4">
        <f t="shared" si="8"/>
        <v>1200</v>
      </c>
      <c r="V76" s="4">
        <f t="shared" si="9"/>
        <v>810</v>
      </c>
    </row>
    <row r="77" spans="1:22" ht="26.45" customHeight="1" x14ac:dyDescent="0.25">
      <c r="A77" s="57"/>
      <c r="B77" s="57"/>
      <c r="C77" s="57"/>
      <c r="D77" s="57"/>
      <c r="E77" s="121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1200</v>
      </c>
      <c r="T77" s="1">
        <f t="shared" si="7"/>
        <v>1200</v>
      </c>
      <c r="U77" s="4">
        <f t="shared" si="8"/>
        <v>1200</v>
      </c>
      <c r="V77" s="4">
        <f t="shared" si="9"/>
        <v>810</v>
      </c>
    </row>
    <row r="78" spans="1:22" s="5" customFormat="1" ht="26.45" customHeight="1" x14ac:dyDescent="0.25">
      <c r="A78" s="56"/>
      <c r="B78" s="56"/>
      <c r="C78" s="56"/>
      <c r="D78" s="56"/>
      <c r="E78" s="114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1200</v>
      </c>
      <c r="T78" s="1">
        <f t="shared" si="7"/>
        <v>1200</v>
      </c>
      <c r="U78" s="4">
        <f t="shared" si="8"/>
        <v>1200</v>
      </c>
      <c r="V78" s="4">
        <f t="shared" si="9"/>
        <v>810</v>
      </c>
    </row>
    <row r="79" spans="1:22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1200</v>
      </c>
      <c r="T79" s="1">
        <f t="shared" si="7"/>
        <v>1200</v>
      </c>
      <c r="U79" s="4">
        <f t="shared" si="8"/>
        <v>1200</v>
      </c>
      <c r="V79" s="4">
        <f t="shared" si="9"/>
        <v>810</v>
      </c>
    </row>
    <row r="80" spans="1:22" ht="26.45" customHeight="1" x14ac:dyDescent="0.25">
      <c r="A80" s="57"/>
      <c r="B80" s="57"/>
      <c r="C80" s="57"/>
      <c r="D80" s="57"/>
      <c r="E80" s="121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1200</v>
      </c>
      <c r="T80" s="1">
        <f t="shared" si="7"/>
        <v>1200</v>
      </c>
      <c r="U80" s="4">
        <f t="shared" si="8"/>
        <v>1200</v>
      </c>
      <c r="V80" s="4">
        <f t="shared" si="9"/>
        <v>810</v>
      </c>
    </row>
    <row r="81" spans="1:22" ht="26.45" customHeight="1" x14ac:dyDescent="0.25">
      <c r="A81" s="57"/>
      <c r="B81" s="57"/>
      <c r="C81" s="57"/>
      <c r="D81" s="57"/>
      <c r="E81" s="121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1200</v>
      </c>
      <c r="T81" s="1">
        <f t="shared" si="7"/>
        <v>1200</v>
      </c>
      <c r="U81" s="4">
        <f t="shared" si="8"/>
        <v>1200</v>
      </c>
      <c r="V81" s="4">
        <f t="shared" si="9"/>
        <v>810</v>
      </c>
    </row>
    <row r="82" spans="1:22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1200</v>
      </c>
      <c r="T82" s="1">
        <f t="shared" si="7"/>
        <v>1200</v>
      </c>
      <c r="U82" s="4">
        <f t="shared" si="8"/>
        <v>1200</v>
      </c>
      <c r="V82" s="4">
        <f t="shared" si="9"/>
        <v>810</v>
      </c>
    </row>
    <row r="83" spans="1:22" ht="26.45" customHeight="1" x14ac:dyDescent="0.25">
      <c r="A83" s="56"/>
      <c r="B83" s="56"/>
      <c r="C83" s="56"/>
      <c r="D83" s="56"/>
      <c r="E83" s="114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1200</v>
      </c>
      <c r="T83" s="1">
        <f t="shared" si="7"/>
        <v>1200</v>
      </c>
      <c r="U83" s="4">
        <f t="shared" si="8"/>
        <v>1200</v>
      </c>
      <c r="V83" s="4">
        <f t="shared" si="9"/>
        <v>810</v>
      </c>
    </row>
    <row r="84" spans="1:22" ht="26.45" customHeight="1" x14ac:dyDescent="0.25">
      <c r="A84" s="56"/>
      <c r="B84" s="56"/>
      <c r="C84" s="56"/>
      <c r="D84" s="56"/>
      <c r="E84" s="114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1200</v>
      </c>
      <c r="T84" s="1">
        <f t="shared" si="7"/>
        <v>1200</v>
      </c>
      <c r="U84" s="4">
        <f t="shared" si="8"/>
        <v>1200</v>
      </c>
      <c r="V84" s="4">
        <f t="shared" si="9"/>
        <v>810</v>
      </c>
    </row>
    <row r="85" spans="1:22" ht="26.45" customHeight="1" x14ac:dyDescent="0.25">
      <c r="A85" s="56"/>
      <c r="B85" s="56"/>
      <c r="C85" s="56"/>
      <c r="D85" s="56"/>
      <c r="E85" s="114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1200</v>
      </c>
      <c r="T85" s="1">
        <f t="shared" si="7"/>
        <v>1200</v>
      </c>
      <c r="U85" s="4">
        <f t="shared" si="8"/>
        <v>1200</v>
      </c>
      <c r="V85" s="4">
        <f t="shared" si="9"/>
        <v>810</v>
      </c>
    </row>
    <row r="86" spans="1:22" ht="26.45" customHeight="1" x14ac:dyDescent="0.25">
      <c r="A86" s="57"/>
      <c r="B86" s="57"/>
      <c r="C86" s="57"/>
      <c r="D86" s="57"/>
      <c r="E86" s="121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1200</v>
      </c>
      <c r="T86" s="1">
        <f t="shared" si="7"/>
        <v>1200</v>
      </c>
      <c r="U86" s="4">
        <f t="shared" si="8"/>
        <v>1200</v>
      </c>
      <c r="V86" s="4">
        <f t="shared" si="9"/>
        <v>810</v>
      </c>
    </row>
    <row r="87" spans="1:22" s="5" customFormat="1" ht="26.45" customHeight="1" x14ac:dyDescent="0.25">
      <c r="A87" s="56"/>
      <c r="B87" s="56"/>
      <c r="C87" s="56"/>
      <c r="D87" s="56"/>
      <c r="E87" s="114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1200</v>
      </c>
      <c r="T87" s="1">
        <f t="shared" si="7"/>
        <v>1200</v>
      </c>
      <c r="U87" s="4">
        <f t="shared" si="8"/>
        <v>1200</v>
      </c>
      <c r="V87" s="4">
        <f t="shared" si="9"/>
        <v>810</v>
      </c>
    </row>
    <row r="88" spans="1:22" ht="26.45" customHeight="1" x14ac:dyDescent="0.25">
      <c r="A88" s="56"/>
      <c r="B88" s="56"/>
      <c r="C88" s="56"/>
      <c r="D88" s="56"/>
      <c r="E88" s="114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1200</v>
      </c>
      <c r="T88" s="1">
        <f t="shared" si="7"/>
        <v>1200</v>
      </c>
      <c r="U88" s="4">
        <f t="shared" si="8"/>
        <v>1200</v>
      </c>
      <c r="V88" s="4">
        <f t="shared" si="9"/>
        <v>810</v>
      </c>
    </row>
    <row r="89" spans="1:22" ht="26.45" customHeight="1" x14ac:dyDescent="0.25">
      <c r="A89" s="57"/>
      <c r="B89" s="57"/>
      <c r="C89" s="57"/>
      <c r="D89" s="57"/>
      <c r="E89" s="121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1200</v>
      </c>
      <c r="T89" s="1">
        <f t="shared" si="7"/>
        <v>1200</v>
      </c>
      <c r="U89" s="4">
        <f t="shared" si="8"/>
        <v>1200</v>
      </c>
      <c r="V89" s="4">
        <f t="shared" si="9"/>
        <v>810</v>
      </c>
    </row>
    <row r="90" spans="1:22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1200</v>
      </c>
      <c r="T90" s="1">
        <f t="shared" si="7"/>
        <v>1200</v>
      </c>
      <c r="U90" s="4">
        <f t="shared" si="8"/>
        <v>1200</v>
      </c>
      <c r="V90" s="4">
        <f t="shared" si="9"/>
        <v>810</v>
      </c>
    </row>
    <row r="91" spans="1:22" ht="26.45" customHeight="1" x14ac:dyDescent="0.25">
      <c r="A91" s="57"/>
      <c r="B91" s="57"/>
      <c r="C91" s="57"/>
      <c r="D91" s="57"/>
      <c r="E91" s="121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1200</v>
      </c>
      <c r="T91" s="1">
        <f t="shared" si="7"/>
        <v>1200</v>
      </c>
      <c r="U91" s="4">
        <f t="shared" si="8"/>
        <v>1200</v>
      </c>
      <c r="V91" s="4">
        <f t="shared" si="9"/>
        <v>810</v>
      </c>
    </row>
    <row r="92" spans="1:22" ht="26.45" customHeight="1" x14ac:dyDescent="0.25">
      <c r="A92" s="57"/>
      <c r="B92" s="57"/>
      <c r="C92" s="57"/>
      <c r="D92" s="57"/>
      <c r="E92" s="121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1200</v>
      </c>
      <c r="T92" s="1">
        <f t="shared" si="7"/>
        <v>1200</v>
      </c>
      <c r="U92" s="4">
        <f t="shared" si="8"/>
        <v>1200</v>
      </c>
      <c r="V92" s="4">
        <f t="shared" si="9"/>
        <v>810</v>
      </c>
    </row>
    <row r="93" spans="1:22" ht="26.45" customHeight="1" x14ac:dyDescent="0.25">
      <c r="A93" s="57"/>
      <c r="B93" s="57"/>
      <c r="C93" s="57"/>
      <c r="D93" s="57"/>
      <c r="E93" s="121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1200</v>
      </c>
      <c r="T93" s="1">
        <f t="shared" si="7"/>
        <v>1200</v>
      </c>
      <c r="U93" s="4">
        <f t="shared" si="8"/>
        <v>1200</v>
      </c>
      <c r="V93" s="4">
        <f t="shared" si="9"/>
        <v>810</v>
      </c>
    </row>
    <row r="94" spans="1:22" ht="26.45" customHeight="1" x14ac:dyDescent="0.25">
      <c r="A94" s="57"/>
      <c r="B94" s="57"/>
      <c r="C94" s="57"/>
      <c r="D94" s="57"/>
      <c r="E94" s="121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1200</v>
      </c>
      <c r="T94" s="1">
        <f t="shared" si="7"/>
        <v>1200</v>
      </c>
      <c r="U94" s="4">
        <f t="shared" si="8"/>
        <v>1200</v>
      </c>
      <c r="V94" s="4">
        <f t="shared" si="9"/>
        <v>810</v>
      </c>
    </row>
    <row r="95" spans="1:22" ht="26.45" customHeight="1" x14ac:dyDescent="0.25">
      <c r="A95" s="57"/>
      <c r="B95" s="57"/>
      <c r="C95" s="57"/>
      <c r="D95" s="57"/>
      <c r="E95" s="121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1200</v>
      </c>
      <c r="T95" s="1">
        <f t="shared" si="7"/>
        <v>1200</v>
      </c>
      <c r="U95" s="4">
        <f t="shared" si="8"/>
        <v>1200</v>
      </c>
      <c r="V95" s="4">
        <f t="shared" si="9"/>
        <v>810</v>
      </c>
    </row>
    <row r="96" spans="1:22" ht="26.45" customHeight="1" x14ac:dyDescent="0.25">
      <c r="A96" s="57"/>
      <c r="B96" s="57"/>
      <c r="C96" s="57"/>
      <c r="D96" s="57"/>
      <c r="E96" s="121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1200</v>
      </c>
      <c r="T96" s="1">
        <f t="shared" si="7"/>
        <v>1200</v>
      </c>
      <c r="U96" s="4">
        <f t="shared" si="8"/>
        <v>1200</v>
      </c>
      <c r="V96" s="4">
        <f t="shared" si="9"/>
        <v>810</v>
      </c>
    </row>
    <row r="97" spans="1:22" ht="26.45" customHeight="1" x14ac:dyDescent="0.25">
      <c r="A97" s="57"/>
      <c r="B97" s="57"/>
      <c r="C97" s="57"/>
      <c r="D97" s="57"/>
      <c r="E97" s="121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1200</v>
      </c>
      <c r="T97" s="1">
        <f t="shared" si="7"/>
        <v>1200</v>
      </c>
      <c r="U97" s="4">
        <f t="shared" si="8"/>
        <v>1200</v>
      </c>
      <c r="V97" s="4">
        <f t="shared" si="9"/>
        <v>810</v>
      </c>
    </row>
    <row r="98" spans="1:22" ht="26.45" customHeight="1" x14ac:dyDescent="0.25">
      <c r="A98" s="57"/>
      <c r="B98" s="57"/>
      <c r="C98" s="57"/>
      <c r="D98" s="57"/>
      <c r="E98" s="121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1200</v>
      </c>
      <c r="T98" s="1">
        <f t="shared" si="7"/>
        <v>1200</v>
      </c>
      <c r="U98" s="4">
        <f t="shared" si="8"/>
        <v>1200</v>
      </c>
      <c r="V98" s="4">
        <f t="shared" si="9"/>
        <v>810</v>
      </c>
    </row>
    <row r="99" spans="1:22" ht="26.45" customHeight="1" x14ac:dyDescent="0.25">
      <c r="A99" s="57"/>
      <c r="B99" s="57"/>
      <c r="C99" s="57"/>
      <c r="D99" s="57"/>
      <c r="E99" s="121"/>
      <c r="F99" s="105"/>
      <c r="G99" s="105"/>
      <c r="H99" s="117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1200</v>
      </c>
      <c r="T99" s="1">
        <f t="shared" si="7"/>
        <v>1200</v>
      </c>
      <c r="U99" s="4">
        <f t="shared" si="8"/>
        <v>1200</v>
      </c>
      <c r="V99" s="4">
        <f t="shared" si="9"/>
        <v>810</v>
      </c>
    </row>
    <row r="100" spans="1:22" ht="26.45" customHeight="1" x14ac:dyDescent="0.25">
      <c r="A100" s="57"/>
      <c r="B100" s="57"/>
      <c r="C100" s="57"/>
      <c r="D100" s="57"/>
      <c r="E100" s="121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1200</v>
      </c>
      <c r="T100" s="1">
        <f t="shared" si="7"/>
        <v>1200</v>
      </c>
      <c r="U100" s="4">
        <f t="shared" si="8"/>
        <v>1200</v>
      </c>
      <c r="V100" s="4">
        <f t="shared" si="9"/>
        <v>810</v>
      </c>
    </row>
    <row r="101" spans="1:22" ht="26.45" customHeight="1" x14ac:dyDescent="0.25">
      <c r="A101" s="57"/>
      <c r="B101" s="57"/>
      <c r="C101" s="57"/>
      <c r="D101" s="57"/>
      <c r="E101" s="121"/>
      <c r="F101" s="105"/>
      <c r="G101" s="105"/>
      <c r="H101" s="117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1200</v>
      </c>
      <c r="T101" s="1">
        <f t="shared" si="7"/>
        <v>1200</v>
      </c>
      <c r="U101" s="4">
        <f t="shared" si="8"/>
        <v>1200</v>
      </c>
      <c r="V101" s="4">
        <f t="shared" si="9"/>
        <v>810</v>
      </c>
    </row>
    <row r="102" spans="1:22" ht="26.45" customHeight="1" x14ac:dyDescent="0.25">
      <c r="A102" s="57"/>
      <c r="B102" s="57"/>
      <c r="C102" s="57"/>
      <c r="D102" s="57"/>
      <c r="E102" s="121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1200</v>
      </c>
      <c r="T102" s="1">
        <f t="shared" si="7"/>
        <v>1200</v>
      </c>
      <c r="U102" s="4">
        <f t="shared" si="8"/>
        <v>1200</v>
      </c>
      <c r="V102" s="4">
        <f t="shared" si="9"/>
        <v>810</v>
      </c>
    </row>
    <row r="103" spans="1:22" ht="26.45" customHeight="1" x14ac:dyDescent="0.25">
      <c r="A103" s="57"/>
      <c r="B103" s="57"/>
      <c r="C103" s="57"/>
      <c r="D103" s="57"/>
      <c r="E103" s="121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1200</v>
      </c>
      <c r="T103" s="1">
        <f t="shared" si="7"/>
        <v>1200</v>
      </c>
      <c r="U103" s="4">
        <f t="shared" si="8"/>
        <v>1200</v>
      </c>
      <c r="V103" s="4">
        <f t="shared" si="9"/>
        <v>810</v>
      </c>
    </row>
    <row r="104" spans="1:22" ht="26.45" customHeight="1" x14ac:dyDescent="0.25">
      <c r="A104" s="57"/>
      <c r="B104" s="57"/>
      <c r="C104" s="57"/>
      <c r="D104" s="57"/>
      <c r="E104" s="121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1200</v>
      </c>
      <c r="T104" s="1">
        <f t="shared" si="7"/>
        <v>1200</v>
      </c>
      <c r="U104" s="4">
        <f t="shared" si="8"/>
        <v>1200</v>
      </c>
      <c r="V104" s="4">
        <f t="shared" si="9"/>
        <v>810</v>
      </c>
    </row>
    <row r="105" spans="1:22" ht="26.45" customHeight="1" x14ac:dyDescent="0.25">
      <c r="A105" s="57"/>
      <c r="B105" s="57"/>
      <c r="C105" s="57"/>
      <c r="D105" s="57"/>
      <c r="E105" s="121"/>
      <c r="F105" s="105"/>
      <c r="G105" s="105"/>
      <c r="H105" s="117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1200</v>
      </c>
      <c r="T105" s="1">
        <f t="shared" si="7"/>
        <v>1200</v>
      </c>
      <c r="U105" s="4">
        <f t="shared" si="8"/>
        <v>1200</v>
      </c>
      <c r="V105" s="4">
        <f t="shared" si="9"/>
        <v>810</v>
      </c>
    </row>
    <row r="106" spans="1:22" ht="26.45" customHeight="1" x14ac:dyDescent="0.25">
      <c r="A106" s="57"/>
      <c r="B106" s="57"/>
      <c r="C106" s="57"/>
      <c r="D106" s="57"/>
      <c r="E106" s="121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1200</v>
      </c>
      <c r="T106" s="1">
        <f t="shared" si="7"/>
        <v>1200</v>
      </c>
      <c r="U106" s="4">
        <f t="shared" si="8"/>
        <v>1200</v>
      </c>
      <c r="V106" s="4">
        <f t="shared" si="9"/>
        <v>810</v>
      </c>
    </row>
    <row r="107" spans="1:22" ht="26.45" customHeight="1" x14ac:dyDescent="0.25">
      <c r="A107" s="57"/>
      <c r="B107" s="57"/>
      <c r="C107" s="57"/>
      <c r="D107" s="57"/>
      <c r="E107" s="121"/>
      <c r="F107" s="105"/>
      <c r="G107" s="105"/>
      <c r="H107" s="117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1200</v>
      </c>
      <c r="T107" s="1">
        <f t="shared" si="7"/>
        <v>1200</v>
      </c>
      <c r="U107" s="4">
        <f t="shared" si="8"/>
        <v>1200</v>
      </c>
      <c r="V107" s="4">
        <f t="shared" si="9"/>
        <v>810</v>
      </c>
    </row>
    <row r="108" spans="1:22" s="5" customFormat="1" ht="26.45" customHeight="1" x14ac:dyDescent="0.25">
      <c r="A108" s="56"/>
      <c r="B108" s="56"/>
      <c r="C108" s="57"/>
      <c r="D108" s="56"/>
      <c r="E108" s="114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1200</v>
      </c>
      <c r="T108" s="1">
        <f t="shared" si="7"/>
        <v>1200</v>
      </c>
      <c r="U108" s="4">
        <f t="shared" si="8"/>
        <v>1200</v>
      </c>
      <c r="V108" s="4">
        <f t="shared" si="9"/>
        <v>810</v>
      </c>
    </row>
    <row r="109" spans="1:22" ht="26.45" customHeight="1" x14ac:dyDescent="0.25">
      <c r="A109" s="57"/>
      <c r="B109" s="57"/>
      <c r="C109" s="57"/>
      <c r="D109" s="57"/>
      <c r="E109" s="121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1200</v>
      </c>
      <c r="T109" s="1">
        <f t="shared" si="7"/>
        <v>1200</v>
      </c>
      <c r="U109" s="4">
        <f t="shared" si="8"/>
        <v>1200</v>
      </c>
      <c r="V109" s="4">
        <f t="shared" si="9"/>
        <v>810</v>
      </c>
    </row>
    <row r="110" spans="1:22" ht="26.45" customHeight="1" x14ac:dyDescent="0.25">
      <c r="A110" s="57"/>
      <c r="B110" s="57"/>
      <c r="C110" s="57"/>
      <c r="D110" s="57"/>
      <c r="E110" s="121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1200</v>
      </c>
      <c r="T110" s="1">
        <f t="shared" si="7"/>
        <v>1200</v>
      </c>
      <c r="U110" s="4">
        <f t="shared" si="8"/>
        <v>1200</v>
      </c>
      <c r="V110" s="4">
        <f t="shared" si="9"/>
        <v>810</v>
      </c>
    </row>
    <row r="111" spans="1:22" ht="26.45" customHeight="1" x14ac:dyDescent="0.25">
      <c r="A111" s="57"/>
      <c r="B111" s="57"/>
      <c r="C111" s="57"/>
      <c r="D111" s="57"/>
      <c r="E111" s="121"/>
      <c r="F111" s="105"/>
      <c r="G111" s="105"/>
      <c r="H111" s="117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1200</v>
      </c>
      <c r="T111" s="1">
        <f t="shared" si="7"/>
        <v>1200</v>
      </c>
      <c r="U111" s="4">
        <f t="shared" si="8"/>
        <v>1200</v>
      </c>
      <c r="V111" s="4">
        <f t="shared" si="9"/>
        <v>810</v>
      </c>
    </row>
    <row r="112" spans="1:22" ht="26.45" customHeight="1" x14ac:dyDescent="0.25">
      <c r="A112" s="57"/>
      <c r="B112" s="57"/>
      <c r="C112" s="57"/>
      <c r="D112" s="57"/>
      <c r="E112" s="121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1200</v>
      </c>
      <c r="T112" s="1">
        <f t="shared" si="7"/>
        <v>1200</v>
      </c>
      <c r="U112" s="4">
        <f t="shared" si="8"/>
        <v>1200</v>
      </c>
      <c r="V112" s="4">
        <f t="shared" si="9"/>
        <v>810</v>
      </c>
    </row>
    <row r="113" spans="1:22" ht="26.45" customHeight="1" x14ac:dyDescent="0.25">
      <c r="A113" s="57"/>
      <c r="B113" s="57"/>
      <c r="C113" s="57"/>
      <c r="D113" s="57"/>
      <c r="E113" s="121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1200</v>
      </c>
      <c r="T113" s="1">
        <f t="shared" si="7"/>
        <v>1200</v>
      </c>
      <c r="U113" s="4">
        <f t="shared" si="8"/>
        <v>1200</v>
      </c>
      <c r="V113" s="4">
        <f t="shared" si="9"/>
        <v>810</v>
      </c>
    </row>
    <row r="114" spans="1:22" ht="26.45" customHeight="1" x14ac:dyDescent="0.25">
      <c r="A114" s="57"/>
      <c r="B114" s="57"/>
      <c r="C114" s="57"/>
      <c r="D114" s="57"/>
      <c r="E114" s="121"/>
      <c r="F114" s="105"/>
      <c r="G114" s="105"/>
      <c r="H114" s="117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1200</v>
      </c>
      <c r="T114" s="1">
        <f t="shared" si="7"/>
        <v>1200</v>
      </c>
      <c r="U114" s="4">
        <f t="shared" si="8"/>
        <v>1200</v>
      </c>
      <c r="V114" s="4">
        <f t="shared" si="9"/>
        <v>810</v>
      </c>
    </row>
    <row r="115" spans="1:22" ht="26.45" customHeight="1" x14ac:dyDescent="0.25">
      <c r="A115" s="57"/>
      <c r="B115" s="57"/>
      <c r="C115" s="57"/>
      <c r="D115" s="57"/>
      <c r="E115" s="121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1200</v>
      </c>
      <c r="T115" s="1">
        <f t="shared" si="7"/>
        <v>1200</v>
      </c>
      <c r="U115" s="4">
        <f t="shared" si="8"/>
        <v>1200</v>
      </c>
      <c r="V115" s="4">
        <f t="shared" si="9"/>
        <v>810</v>
      </c>
    </row>
    <row r="116" spans="1:22" s="5" customFormat="1" ht="26.45" customHeight="1" x14ac:dyDescent="0.25">
      <c r="A116" s="56"/>
      <c r="B116" s="56"/>
      <c r="C116" s="57"/>
      <c r="D116" s="56"/>
      <c r="E116" s="114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1200</v>
      </c>
      <c r="T116" s="1">
        <f t="shared" si="7"/>
        <v>1200</v>
      </c>
      <c r="U116" s="4">
        <f t="shared" si="8"/>
        <v>1200</v>
      </c>
      <c r="V116" s="4">
        <f t="shared" si="9"/>
        <v>810</v>
      </c>
    </row>
    <row r="117" spans="1:22" ht="26.45" customHeight="1" x14ac:dyDescent="0.25">
      <c r="A117" s="57"/>
      <c r="B117" s="57"/>
      <c r="C117" s="57"/>
      <c r="D117" s="57"/>
      <c r="E117" s="121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1200</v>
      </c>
      <c r="T117" s="1">
        <f t="shared" si="7"/>
        <v>1200</v>
      </c>
      <c r="U117" s="4">
        <f t="shared" si="8"/>
        <v>1200</v>
      </c>
      <c r="V117" s="4">
        <f t="shared" si="9"/>
        <v>810</v>
      </c>
    </row>
    <row r="118" spans="1:22" ht="26.45" customHeight="1" x14ac:dyDescent="0.25">
      <c r="A118" s="57"/>
      <c r="B118" s="57"/>
      <c r="C118" s="57"/>
      <c r="D118" s="57"/>
      <c r="E118" s="121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1200</v>
      </c>
      <c r="T118" s="1">
        <f t="shared" si="7"/>
        <v>1200</v>
      </c>
      <c r="U118" s="4">
        <f t="shared" si="8"/>
        <v>1200</v>
      </c>
      <c r="V118" s="4">
        <f t="shared" si="9"/>
        <v>810</v>
      </c>
    </row>
    <row r="119" spans="1:22" ht="26.45" customHeight="1" x14ac:dyDescent="0.25">
      <c r="A119" s="57"/>
      <c r="B119" s="57"/>
      <c r="C119" s="57"/>
      <c r="D119" s="57"/>
      <c r="E119" s="121"/>
      <c r="F119" s="30"/>
      <c r="G119" s="105"/>
      <c r="H119" s="117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1200</v>
      </c>
      <c r="T119" s="1">
        <f t="shared" si="7"/>
        <v>1200</v>
      </c>
      <c r="U119" s="4">
        <f t="shared" si="8"/>
        <v>1200</v>
      </c>
      <c r="V119" s="4">
        <f t="shared" si="9"/>
        <v>810</v>
      </c>
    </row>
    <row r="120" spans="1:22" s="5" customFormat="1" ht="26.45" customHeight="1" x14ac:dyDescent="0.25">
      <c r="A120" s="56"/>
      <c r="B120" s="56"/>
      <c r="C120" s="56"/>
      <c r="D120" s="56"/>
      <c r="E120" s="114"/>
      <c r="F120" s="105"/>
      <c r="G120" s="105"/>
      <c r="H120" s="116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1200</v>
      </c>
      <c r="T120" s="1">
        <f t="shared" si="7"/>
        <v>1200</v>
      </c>
      <c r="U120" s="4">
        <f t="shared" si="8"/>
        <v>1200</v>
      </c>
      <c r="V120" s="4">
        <f t="shared" si="9"/>
        <v>810</v>
      </c>
    </row>
    <row r="121" spans="1:22" ht="26.45" customHeight="1" x14ac:dyDescent="0.25">
      <c r="A121" s="56"/>
      <c r="B121" s="56"/>
      <c r="C121" s="56"/>
      <c r="D121" s="56"/>
      <c r="E121" s="114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0"/>
        <v>1200</v>
      </c>
      <c r="T121" s="1">
        <f t="shared" si="7"/>
        <v>1200</v>
      </c>
      <c r="U121" s="4">
        <f t="shared" si="8"/>
        <v>1200</v>
      </c>
      <c r="V121" s="4">
        <f t="shared" si="9"/>
        <v>810</v>
      </c>
    </row>
    <row r="122" spans="1:22" ht="26.45" customHeight="1" x14ac:dyDescent="0.25">
      <c r="A122" s="57"/>
      <c r="B122" s="57"/>
      <c r="C122" s="57"/>
      <c r="D122" s="57"/>
      <c r="E122" s="121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1200</v>
      </c>
      <c r="T122" s="1">
        <f t="shared" si="7"/>
        <v>1200</v>
      </c>
      <c r="U122" s="4">
        <f t="shared" si="8"/>
        <v>1200</v>
      </c>
      <c r="V122" s="4">
        <f t="shared" si="9"/>
        <v>810</v>
      </c>
    </row>
    <row r="123" spans="1:22" ht="26.45" customHeight="1" x14ac:dyDescent="0.25">
      <c r="A123" s="57"/>
      <c r="B123" s="57"/>
      <c r="C123" s="57"/>
      <c r="D123" s="57"/>
      <c r="E123" s="114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1200</v>
      </c>
      <c r="T123" s="1">
        <f t="shared" si="7"/>
        <v>1200</v>
      </c>
      <c r="U123" s="4">
        <f t="shared" si="8"/>
        <v>1200</v>
      </c>
      <c r="V123" s="4">
        <f t="shared" si="9"/>
        <v>810</v>
      </c>
    </row>
    <row r="124" spans="1:22" ht="26.45" customHeight="1" x14ac:dyDescent="0.25">
      <c r="A124" s="57"/>
      <c r="B124" s="57"/>
      <c r="C124" s="57"/>
      <c r="D124" s="57"/>
      <c r="E124" s="121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1200</v>
      </c>
      <c r="T124" s="1">
        <f t="shared" si="7"/>
        <v>1200</v>
      </c>
      <c r="U124" s="4">
        <f t="shared" si="8"/>
        <v>1200</v>
      </c>
      <c r="V124" s="4">
        <f t="shared" si="9"/>
        <v>810</v>
      </c>
    </row>
    <row r="125" spans="1:22" ht="26.45" customHeight="1" x14ac:dyDescent="0.25">
      <c r="A125" s="57"/>
      <c r="B125" s="57"/>
      <c r="C125" s="57"/>
      <c r="D125" s="57"/>
      <c r="E125" s="121"/>
      <c r="F125" s="30"/>
      <c r="G125" s="105"/>
      <c r="H125" s="117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1200</v>
      </c>
      <c r="T125" s="1">
        <f t="shared" si="7"/>
        <v>1200</v>
      </c>
      <c r="U125" s="4">
        <f t="shared" si="8"/>
        <v>1200</v>
      </c>
      <c r="V125" s="4">
        <f t="shared" si="9"/>
        <v>810</v>
      </c>
    </row>
    <row r="126" spans="1:22" ht="26.45" customHeight="1" x14ac:dyDescent="0.25">
      <c r="A126" s="57"/>
      <c r="B126" s="57"/>
      <c r="C126" s="57"/>
      <c r="D126" s="57"/>
      <c r="E126" s="121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1200</v>
      </c>
      <c r="T126" s="1">
        <f t="shared" si="7"/>
        <v>1200</v>
      </c>
      <c r="U126" s="4">
        <f t="shared" si="8"/>
        <v>1200</v>
      </c>
      <c r="V126" s="4">
        <f t="shared" si="9"/>
        <v>810</v>
      </c>
    </row>
    <row r="127" spans="1:22" ht="26.45" customHeight="1" x14ac:dyDescent="0.25">
      <c r="A127" s="57"/>
      <c r="B127" s="57"/>
      <c r="C127" s="57"/>
      <c r="D127" s="57"/>
      <c r="E127" s="121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1200</v>
      </c>
      <c r="T127" s="1">
        <f t="shared" si="7"/>
        <v>1200</v>
      </c>
      <c r="U127" s="4">
        <f t="shared" si="8"/>
        <v>1200</v>
      </c>
      <c r="V127" s="4">
        <f t="shared" si="9"/>
        <v>810</v>
      </c>
    </row>
    <row r="128" spans="1:22" ht="26.45" customHeight="1" x14ac:dyDescent="0.25">
      <c r="A128" s="57"/>
      <c r="B128" s="57"/>
      <c r="C128" s="57"/>
      <c r="D128" s="57"/>
      <c r="E128" s="121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1200</v>
      </c>
      <c r="T128" s="1">
        <f t="shared" si="7"/>
        <v>1200</v>
      </c>
      <c r="U128" s="4">
        <f t="shared" si="8"/>
        <v>1200</v>
      </c>
      <c r="V128" s="4">
        <f t="shared" si="9"/>
        <v>810</v>
      </c>
    </row>
    <row r="129" spans="1:22" ht="26.45" customHeight="1" x14ac:dyDescent="0.25">
      <c r="A129" s="57"/>
      <c r="B129" s="57"/>
      <c r="C129" s="57"/>
      <c r="D129" s="57"/>
      <c r="E129" s="121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1200</v>
      </c>
      <c r="T129" s="1">
        <f t="shared" si="7"/>
        <v>1200</v>
      </c>
      <c r="U129" s="4">
        <f t="shared" si="8"/>
        <v>1200</v>
      </c>
      <c r="V129" s="4">
        <f t="shared" si="9"/>
        <v>810</v>
      </c>
    </row>
    <row r="130" spans="1:22" s="5" customFormat="1" ht="26.45" customHeight="1" x14ac:dyDescent="0.25">
      <c r="A130" s="56"/>
      <c r="B130" s="56"/>
      <c r="C130" s="57"/>
      <c r="D130" s="56"/>
      <c r="E130" s="114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1200</v>
      </c>
      <c r="T130" s="1">
        <f t="shared" si="7"/>
        <v>1200</v>
      </c>
      <c r="U130" s="4">
        <f t="shared" si="8"/>
        <v>1200</v>
      </c>
      <c r="V130" s="4">
        <f t="shared" si="9"/>
        <v>810</v>
      </c>
    </row>
    <row r="131" spans="1:22" s="5" customFormat="1" ht="26.45" customHeight="1" x14ac:dyDescent="0.25">
      <c r="A131" s="56"/>
      <c r="B131" s="56"/>
      <c r="C131" s="57"/>
      <c r="D131" s="56"/>
      <c r="E131" s="114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1200</v>
      </c>
      <c r="T131" s="1">
        <f t="shared" si="7"/>
        <v>1200</v>
      </c>
      <c r="U131" s="4">
        <f t="shared" si="8"/>
        <v>1200</v>
      </c>
      <c r="V131" s="4">
        <f t="shared" si="9"/>
        <v>810</v>
      </c>
    </row>
    <row r="132" spans="1:22" ht="26.45" customHeight="1" x14ac:dyDescent="0.25">
      <c r="A132" s="57"/>
      <c r="B132" s="57"/>
      <c r="C132" s="57"/>
      <c r="D132" s="57"/>
      <c r="E132" s="121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1200</v>
      </c>
      <c r="T132" s="1">
        <f t="shared" ref="T132:T159" si="12">IF(U132&lt;200,U132,U132)</f>
        <v>1200</v>
      </c>
      <c r="U132" s="4">
        <f t="shared" ref="U132:U159" si="13">IF(AND(H132&gt;=$AC$18,H132&lt;=$AD$18),$AE$18,IF(AND(H132&gt;=$AC$19,H132&lt;=$AD$19),$AE$19,IF(AND(H132&gt;=$AC$20,H132&lt;=$AD$20),$AE$20,IF(AND(H132&gt;=$AC$21,H132&lt;=$AD$21),$AE$21,IF(AND(H132&gt;=$AC$22,H132&lt;=$AD$22),$AE$22,IF(AND(H132&gt;=$AC$23,H132&lt;=$AD$23),$AE$23,IF(AND(H132&gt;=$AC$24,H132&lt;=$AD$24),$AE$24,IF(H132&gt;=$AC$25,$AE$25,IF(H132="NO ISEE",$AE$25,$AE$25)))))))))</f>
        <v>1200</v>
      </c>
      <c r="V132" s="4">
        <f t="shared" ref="V132:V159" si="14">IF(AND(H132&gt;=$AB$4,H132&lt;=$AC$4),$AD$4,IF(AND(H132&gt;=$AB$5,H132&lt;=$AC$5),($AD$5-(0.8*$AD$5)),IF(AND(H132&gt;=$AB$6,H132&lt;=$AC$6),($AD$6-($AD$6*0.5)),IF(AND(H132&gt;=$AB$7,H132&lt;=$AC$7),($AD$7-($AD$7*0.3)),IF(AND(H132&gt;=$AB$8,H132&lt;=$AC$8),($AD$8-($AD$8*0.3)),IF(AND(H132&gt;=$AB$9,H132&lt;=$AC$9),($AD$9-($AD$9*0.2)),IF(AND(H132&gt;=$AB$10,H132&lt;=$AC$10),($AD$10-($AD$10*0.1)),IF(AND(H132&gt;=$AB$11,H132&lt;=$AC$11),$AD$11,IF(AND(H132&gt;=$AB$12,H132&lt;=$AC$12),$AD$12,IF(AND(H132&gt;=$AB$13,H132&lt;=$AC$13),$AD$13,IF(H132&gt;=$AB$14,$AD$14,IF(H132="NO ISEE",$AD$14,$AD$14))))))))))))</f>
        <v>810</v>
      </c>
    </row>
    <row r="133" spans="1:22" s="5" customFormat="1" ht="26.45" customHeight="1" x14ac:dyDescent="0.25">
      <c r="A133" s="56"/>
      <c r="B133" s="56"/>
      <c r="C133" s="57"/>
      <c r="D133" s="56"/>
      <c r="E133" s="114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1200</v>
      </c>
      <c r="T133" s="1">
        <f t="shared" si="12"/>
        <v>1200</v>
      </c>
      <c r="U133" s="4">
        <f t="shared" si="13"/>
        <v>1200</v>
      </c>
      <c r="V133" s="4">
        <f t="shared" si="14"/>
        <v>810</v>
      </c>
    </row>
    <row r="134" spans="1:22" ht="26.45" customHeight="1" x14ac:dyDescent="0.25">
      <c r="A134" s="57"/>
      <c r="B134" s="57"/>
      <c r="C134" s="57"/>
      <c r="D134" s="57"/>
      <c r="E134" s="121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1200</v>
      </c>
      <c r="T134" s="1">
        <f t="shared" si="12"/>
        <v>1200</v>
      </c>
      <c r="U134" s="4">
        <f t="shared" si="13"/>
        <v>1200</v>
      </c>
      <c r="V134" s="4">
        <f t="shared" si="14"/>
        <v>810</v>
      </c>
    </row>
    <row r="135" spans="1:22" ht="26.45" customHeight="1" x14ac:dyDescent="0.25">
      <c r="A135" s="57"/>
      <c r="B135" s="57"/>
      <c r="C135" s="57"/>
      <c r="D135" s="57"/>
      <c r="E135" s="121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1200</v>
      </c>
      <c r="T135" s="1">
        <f t="shared" si="12"/>
        <v>1200</v>
      </c>
      <c r="U135" s="4">
        <f t="shared" si="13"/>
        <v>1200</v>
      </c>
      <c r="V135" s="4">
        <f t="shared" si="14"/>
        <v>810</v>
      </c>
    </row>
    <row r="136" spans="1:22" s="5" customFormat="1" ht="26.45" customHeight="1" x14ac:dyDescent="0.25">
      <c r="A136" s="56"/>
      <c r="B136" s="56"/>
      <c r="C136" s="56"/>
      <c r="D136" s="56"/>
      <c r="E136" s="114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1200</v>
      </c>
      <c r="T136" s="1">
        <f t="shared" si="12"/>
        <v>1200</v>
      </c>
      <c r="U136" s="4">
        <f t="shared" si="13"/>
        <v>1200</v>
      </c>
      <c r="V136" s="4">
        <f t="shared" si="14"/>
        <v>810</v>
      </c>
    </row>
    <row r="137" spans="1:22" ht="26.45" customHeight="1" x14ac:dyDescent="0.25">
      <c r="A137" s="57"/>
      <c r="B137" s="57"/>
      <c r="C137" s="57"/>
      <c r="D137" s="57"/>
      <c r="E137" s="121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1200</v>
      </c>
      <c r="T137" s="1">
        <f t="shared" si="12"/>
        <v>1200</v>
      </c>
      <c r="U137" s="4">
        <f t="shared" si="13"/>
        <v>1200</v>
      </c>
      <c r="V137" s="4">
        <f t="shared" si="14"/>
        <v>810</v>
      </c>
    </row>
    <row r="138" spans="1:22" ht="26.45" customHeight="1" x14ac:dyDescent="0.25">
      <c r="A138" s="57"/>
      <c r="B138" s="57"/>
      <c r="C138" s="57"/>
      <c r="D138" s="57"/>
      <c r="E138" s="121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1200</v>
      </c>
      <c r="T138" s="1">
        <f t="shared" si="12"/>
        <v>1200</v>
      </c>
      <c r="U138" s="4">
        <f t="shared" si="13"/>
        <v>1200</v>
      </c>
      <c r="V138" s="4">
        <f t="shared" si="14"/>
        <v>810</v>
      </c>
    </row>
    <row r="139" spans="1:22" ht="26.45" customHeight="1" x14ac:dyDescent="0.25">
      <c r="A139" s="57"/>
      <c r="B139" s="57"/>
      <c r="C139" s="57"/>
      <c r="D139" s="57"/>
      <c r="E139" s="121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1200</v>
      </c>
      <c r="T139" s="1">
        <f t="shared" si="12"/>
        <v>1200</v>
      </c>
      <c r="U139" s="4">
        <f t="shared" si="13"/>
        <v>1200</v>
      </c>
      <c r="V139" s="4">
        <f t="shared" si="14"/>
        <v>810</v>
      </c>
    </row>
    <row r="140" spans="1:22" ht="26.45" customHeight="1" x14ac:dyDescent="0.25">
      <c r="A140" s="57"/>
      <c r="B140" s="57"/>
      <c r="C140" s="57"/>
      <c r="D140" s="57"/>
      <c r="E140" s="121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1200</v>
      </c>
      <c r="T140" s="1">
        <f t="shared" si="12"/>
        <v>1200</v>
      </c>
      <c r="U140" s="4">
        <f t="shared" si="13"/>
        <v>1200</v>
      </c>
      <c r="V140" s="4">
        <f t="shared" si="14"/>
        <v>810</v>
      </c>
    </row>
    <row r="141" spans="1:22" ht="26.45" customHeight="1" x14ac:dyDescent="0.25">
      <c r="A141" s="57"/>
      <c r="B141" s="57"/>
      <c r="C141" s="57"/>
      <c r="D141" s="57"/>
      <c r="E141" s="121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1200</v>
      </c>
      <c r="T141" s="1">
        <f t="shared" si="12"/>
        <v>1200</v>
      </c>
      <c r="U141" s="4">
        <f t="shared" si="13"/>
        <v>1200</v>
      </c>
      <c r="V141" s="4">
        <f t="shared" si="14"/>
        <v>810</v>
      </c>
    </row>
    <row r="142" spans="1:22" ht="26.45" customHeight="1" x14ac:dyDescent="0.25">
      <c r="A142" s="57"/>
      <c r="B142" s="57"/>
      <c r="C142" s="57"/>
      <c r="D142" s="57"/>
      <c r="E142" s="121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1200</v>
      </c>
      <c r="T142" s="1">
        <f t="shared" si="12"/>
        <v>1200</v>
      </c>
      <c r="U142" s="4">
        <f t="shared" si="13"/>
        <v>1200</v>
      </c>
      <c r="V142" s="4">
        <f t="shared" si="14"/>
        <v>810</v>
      </c>
    </row>
    <row r="143" spans="1:22" ht="26.45" customHeight="1" x14ac:dyDescent="0.25">
      <c r="A143" s="57"/>
      <c r="B143" s="57"/>
      <c r="C143" s="57"/>
      <c r="D143" s="57"/>
      <c r="E143" s="121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1200</v>
      </c>
      <c r="T143" s="1">
        <f t="shared" si="12"/>
        <v>1200</v>
      </c>
      <c r="U143" s="4">
        <f t="shared" si="13"/>
        <v>1200</v>
      </c>
      <c r="V143" s="4">
        <f t="shared" si="14"/>
        <v>810</v>
      </c>
    </row>
    <row r="144" spans="1:22" ht="26.45" customHeight="1" x14ac:dyDescent="0.25">
      <c r="A144" s="57"/>
      <c r="B144" s="57"/>
      <c r="C144" s="57"/>
      <c r="D144" s="57"/>
      <c r="E144" s="121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1200</v>
      </c>
      <c r="T144" s="1">
        <f t="shared" si="12"/>
        <v>1200</v>
      </c>
      <c r="U144" s="4">
        <f t="shared" si="13"/>
        <v>1200</v>
      </c>
      <c r="V144" s="4">
        <f t="shared" si="14"/>
        <v>810</v>
      </c>
    </row>
    <row r="145" spans="1:22" ht="26.45" customHeight="1" x14ac:dyDescent="0.25">
      <c r="A145" s="57"/>
      <c r="B145" s="57"/>
      <c r="C145" s="57"/>
      <c r="D145" s="57"/>
      <c r="E145" s="121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1200</v>
      </c>
      <c r="T145" s="1">
        <f t="shared" si="12"/>
        <v>1200</v>
      </c>
      <c r="U145" s="4">
        <f t="shared" si="13"/>
        <v>1200</v>
      </c>
      <c r="V145" s="4">
        <f t="shared" si="14"/>
        <v>810</v>
      </c>
    </row>
    <row r="146" spans="1:22" ht="26.45" customHeight="1" x14ac:dyDescent="0.25">
      <c r="A146" s="57"/>
      <c r="B146" s="57"/>
      <c r="C146" s="57"/>
      <c r="D146" s="57"/>
      <c r="E146" s="121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1200</v>
      </c>
      <c r="T146" s="1">
        <f t="shared" si="12"/>
        <v>1200</v>
      </c>
      <c r="U146" s="4">
        <f t="shared" si="13"/>
        <v>1200</v>
      </c>
      <c r="V146" s="4">
        <f t="shared" si="14"/>
        <v>810</v>
      </c>
    </row>
    <row r="147" spans="1:22" ht="26.45" customHeight="1" x14ac:dyDescent="0.25">
      <c r="A147" s="57"/>
      <c r="B147" s="57"/>
      <c r="C147" s="57"/>
      <c r="D147" s="57"/>
      <c r="E147" s="121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1200</v>
      </c>
      <c r="T147" s="1">
        <f t="shared" si="12"/>
        <v>1200</v>
      </c>
      <c r="U147" s="4">
        <f t="shared" si="13"/>
        <v>1200</v>
      </c>
      <c r="V147" s="4">
        <f t="shared" si="14"/>
        <v>810</v>
      </c>
    </row>
    <row r="148" spans="1:22" ht="26.45" customHeight="1" x14ac:dyDescent="0.25">
      <c r="A148" s="57"/>
      <c r="B148" s="57"/>
      <c r="C148" s="57"/>
      <c r="D148" s="57"/>
      <c r="E148" s="121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1200</v>
      </c>
      <c r="T148" s="1">
        <f t="shared" si="12"/>
        <v>1200</v>
      </c>
      <c r="U148" s="4">
        <f t="shared" si="13"/>
        <v>1200</v>
      </c>
      <c r="V148" s="4">
        <f t="shared" si="14"/>
        <v>810</v>
      </c>
    </row>
    <row r="149" spans="1:22" ht="26.45" customHeight="1" x14ac:dyDescent="0.25">
      <c r="A149" s="57"/>
      <c r="B149" s="57"/>
      <c r="C149" s="57"/>
      <c r="D149" s="57"/>
      <c r="E149" s="121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1200</v>
      </c>
      <c r="T149" s="1">
        <f t="shared" si="12"/>
        <v>1200</v>
      </c>
      <c r="U149" s="4">
        <f t="shared" si="13"/>
        <v>1200</v>
      </c>
      <c r="V149" s="4">
        <f t="shared" si="14"/>
        <v>810</v>
      </c>
    </row>
    <row r="150" spans="1:22" ht="26.45" customHeight="1" x14ac:dyDescent="0.25">
      <c r="A150" s="57"/>
      <c r="B150" s="57"/>
      <c r="C150" s="57"/>
      <c r="D150" s="57"/>
      <c r="E150" s="121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1200</v>
      </c>
      <c r="T150" s="1">
        <f t="shared" si="12"/>
        <v>1200</v>
      </c>
      <c r="U150" s="4">
        <f t="shared" si="13"/>
        <v>1200</v>
      </c>
      <c r="V150" s="4">
        <f t="shared" si="14"/>
        <v>810</v>
      </c>
    </row>
    <row r="151" spans="1:22" ht="26.45" customHeight="1" x14ac:dyDescent="0.25">
      <c r="A151" s="57"/>
      <c r="B151" s="57"/>
      <c r="C151" s="57"/>
      <c r="D151" s="57"/>
      <c r="E151" s="121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1200</v>
      </c>
      <c r="T151" s="1">
        <f t="shared" si="12"/>
        <v>1200</v>
      </c>
      <c r="U151" s="4">
        <f t="shared" si="13"/>
        <v>1200</v>
      </c>
      <c r="V151" s="4">
        <f t="shared" si="14"/>
        <v>810</v>
      </c>
    </row>
    <row r="152" spans="1:22" ht="26.45" customHeight="1" x14ac:dyDescent="0.25">
      <c r="A152" s="57"/>
      <c r="B152" s="57"/>
      <c r="C152" s="57"/>
      <c r="D152" s="57"/>
      <c r="E152" s="121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1200</v>
      </c>
      <c r="T152" s="1">
        <f t="shared" si="12"/>
        <v>1200</v>
      </c>
      <c r="U152" s="4">
        <f t="shared" si="13"/>
        <v>1200</v>
      </c>
      <c r="V152" s="4">
        <f t="shared" si="14"/>
        <v>810</v>
      </c>
    </row>
    <row r="153" spans="1:22" ht="21.6" customHeight="1" x14ac:dyDescent="0.25">
      <c r="A153" s="57"/>
      <c r="B153" s="57"/>
      <c r="C153" s="57"/>
      <c r="D153" s="57"/>
      <c r="E153" s="121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1200</v>
      </c>
      <c r="T153" s="1">
        <f t="shared" si="12"/>
        <v>1200</v>
      </c>
      <c r="U153" s="4">
        <f t="shared" si="13"/>
        <v>1200</v>
      </c>
      <c r="V153" s="4">
        <f t="shared" si="14"/>
        <v>810</v>
      </c>
    </row>
    <row r="154" spans="1:22" ht="21.6" customHeight="1" x14ac:dyDescent="0.25">
      <c r="A154" s="57"/>
      <c r="B154" s="57"/>
      <c r="C154" s="57"/>
      <c r="D154" s="57"/>
      <c r="E154" s="121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1200</v>
      </c>
      <c r="T154" s="1">
        <f t="shared" si="12"/>
        <v>1200</v>
      </c>
      <c r="U154" s="4">
        <f t="shared" si="13"/>
        <v>1200</v>
      </c>
      <c r="V154" s="4">
        <f t="shared" si="14"/>
        <v>810</v>
      </c>
    </row>
    <row r="155" spans="1:22" ht="21.6" customHeight="1" x14ac:dyDescent="0.25">
      <c r="A155" s="57"/>
      <c r="B155" s="57"/>
      <c r="C155" s="57"/>
      <c r="D155" s="57"/>
      <c r="E155" s="121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1200</v>
      </c>
      <c r="T155" s="1">
        <f t="shared" si="12"/>
        <v>1200</v>
      </c>
      <c r="U155" s="4">
        <f t="shared" si="13"/>
        <v>1200</v>
      </c>
      <c r="V155" s="4">
        <f t="shared" si="14"/>
        <v>810</v>
      </c>
    </row>
    <row r="156" spans="1:22" ht="21.6" customHeight="1" x14ac:dyDescent="0.25">
      <c r="A156" s="57"/>
      <c r="B156" s="57"/>
      <c r="C156" s="57"/>
      <c r="D156" s="57"/>
      <c r="E156" s="121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1200</v>
      </c>
      <c r="T156" s="1">
        <f t="shared" si="12"/>
        <v>1200</v>
      </c>
      <c r="U156" s="4">
        <f t="shared" si="13"/>
        <v>1200</v>
      </c>
      <c r="V156" s="4">
        <f t="shared" si="14"/>
        <v>810</v>
      </c>
    </row>
    <row r="157" spans="1:22" ht="21.6" customHeight="1" x14ac:dyDescent="0.25">
      <c r="A157" s="57"/>
      <c r="B157" s="57"/>
      <c r="C157" s="57"/>
      <c r="D157" s="57"/>
      <c r="E157" s="121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1200</v>
      </c>
      <c r="T157" s="1">
        <f t="shared" si="12"/>
        <v>1200</v>
      </c>
      <c r="U157" s="4">
        <f t="shared" si="13"/>
        <v>1200</v>
      </c>
      <c r="V157" s="4">
        <f t="shared" si="14"/>
        <v>810</v>
      </c>
    </row>
    <row r="158" spans="1:22" ht="21.6" customHeight="1" x14ac:dyDescent="0.25">
      <c r="A158" s="57"/>
      <c r="B158" s="57"/>
      <c r="C158" s="57"/>
      <c r="D158" s="57"/>
      <c r="E158" s="121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1200</v>
      </c>
      <c r="T158" s="1">
        <f t="shared" si="12"/>
        <v>1200</v>
      </c>
      <c r="U158" s="4">
        <f t="shared" si="13"/>
        <v>1200</v>
      </c>
      <c r="V158" s="4">
        <f t="shared" si="14"/>
        <v>810</v>
      </c>
    </row>
    <row r="159" spans="1:22" ht="21.6" customHeight="1" x14ac:dyDescent="0.25">
      <c r="A159" s="57"/>
      <c r="B159" s="57"/>
      <c r="C159" s="57"/>
      <c r="D159" s="57"/>
      <c r="E159" s="121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1200</v>
      </c>
      <c r="T159" s="1">
        <f t="shared" si="12"/>
        <v>1200</v>
      </c>
      <c r="U159" s="4">
        <f t="shared" si="13"/>
        <v>1200</v>
      </c>
      <c r="V159" s="4">
        <f t="shared" si="14"/>
        <v>810</v>
      </c>
    </row>
    <row r="160" spans="1:22" ht="21.6" customHeight="1" x14ac:dyDescent="0.25">
      <c r="A160" s="57"/>
      <c r="B160" s="57"/>
      <c r="C160" s="57"/>
      <c r="D160" s="57"/>
      <c r="E160" s="121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1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1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1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1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1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1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1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1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1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1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1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1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1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1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1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1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1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1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1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1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1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1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1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1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1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1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1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1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1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1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1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1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1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1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1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1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hLAhLd7bOmzWsPUYJWC63Ie+Ypqh7NRch/Iqly0zESANWRXZQ1m+etVirOwPRcjr5vyRj1RNzwHFpxguj0AfhA==" saltValue="GE2T1IDlZccAsAu/jGhXHA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X1:AC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57" t="s">
        <v>141</v>
      </c>
      <c r="B1" s="158"/>
      <c r="C1" s="123"/>
      <c r="D1" s="157" t="s">
        <v>142</v>
      </c>
      <c r="E1" s="158"/>
      <c r="F1" s="123"/>
      <c r="G1" s="157" t="s">
        <v>143</v>
      </c>
      <c r="H1" s="158"/>
      <c r="I1" s="123"/>
      <c r="J1" s="157" t="s">
        <v>144</v>
      </c>
      <c r="K1" s="158"/>
      <c r="L1" s="123"/>
    </row>
    <row r="2" spans="1:12" ht="31.15" customHeight="1" x14ac:dyDescent="0.25">
      <c r="A2" s="35" t="s">
        <v>84</v>
      </c>
      <c r="B2" s="38"/>
      <c r="C2" s="123"/>
      <c r="D2" s="31" t="s">
        <v>84</v>
      </c>
      <c r="F2" s="123"/>
      <c r="G2" s="35" t="s">
        <v>84</v>
      </c>
      <c r="H2" s="38" t="s">
        <v>145</v>
      </c>
      <c r="I2" s="123"/>
      <c r="J2" s="31" t="s">
        <v>84</v>
      </c>
      <c r="K2" s="34" t="s">
        <v>145</v>
      </c>
      <c r="L2" s="123"/>
    </row>
    <row r="3" spans="1:12" ht="31.15" customHeight="1" x14ac:dyDescent="0.25">
      <c r="A3" s="31" t="s">
        <v>2</v>
      </c>
      <c r="C3" s="123"/>
      <c r="D3" s="35" t="s">
        <v>2</v>
      </c>
      <c r="E3" s="38"/>
      <c r="F3" s="123"/>
      <c r="G3" s="31" t="s">
        <v>2</v>
      </c>
      <c r="H3" s="34"/>
      <c r="I3" s="123"/>
      <c r="J3" s="35" t="s">
        <v>2</v>
      </c>
      <c r="K3" s="38"/>
      <c r="L3" s="123"/>
    </row>
    <row r="4" spans="1:12" ht="31.15" customHeight="1" x14ac:dyDescent="0.25">
      <c r="A4" s="39" t="s">
        <v>4</v>
      </c>
      <c r="B4" s="40"/>
      <c r="C4" s="123"/>
      <c r="D4" s="31" t="s">
        <v>4</v>
      </c>
      <c r="E4" s="34" t="s">
        <v>66</v>
      </c>
      <c r="F4" s="123"/>
      <c r="G4" s="39" t="s">
        <v>4</v>
      </c>
      <c r="H4" s="41"/>
      <c r="I4" s="123"/>
      <c r="J4" s="31" t="s">
        <v>4</v>
      </c>
      <c r="K4" s="34" t="s">
        <v>66</v>
      </c>
      <c r="L4" s="123"/>
    </row>
    <row r="5" spans="1:12" ht="19.149999999999999" customHeight="1" x14ac:dyDescent="0.25">
      <c r="A5" s="36"/>
      <c r="B5" s="37"/>
      <c r="C5" s="123"/>
      <c r="D5" s="36" t="s">
        <v>87</v>
      </c>
      <c r="E5" s="38"/>
      <c r="F5" s="123"/>
      <c r="G5" s="36"/>
      <c r="H5" s="38"/>
      <c r="I5" s="123"/>
      <c r="J5" s="36" t="s">
        <v>87</v>
      </c>
      <c r="K5" s="38"/>
      <c r="L5" s="123"/>
    </row>
    <row r="6" spans="1:12" ht="22.15" customHeight="1" x14ac:dyDescent="0.25">
      <c r="A6" s="34" t="s">
        <v>152</v>
      </c>
      <c r="C6" s="123"/>
      <c r="D6" s="34" t="s">
        <v>152</v>
      </c>
      <c r="F6" s="123"/>
      <c r="G6" s="34" t="s">
        <v>152</v>
      </c>
      <c r="H6" s="34"/>
      <c r="I6" s="123"/>
      <c r="J6" s="34" t="s">
        <v>152</v>
      </c>
      <c r="K6" s="34"/>
      <c r="L6" s="123"/>
    </row>
    <row r="7" spans="1:12" ht="61.15" customHeight="1" thickBot="1" x14ac:dyDescent="0.3">
      <c r="A7" s="36" t="s">
        <v>88</v>
      </c>
      <c r="B7" s="37"/>
      <c r="C7" s="123"/>
      <c r="D7" s="36" t="s">
        <v>88</v>
      </c>
      <c r="E7" s="38"/>
      <c r="F7" s="123"/>
      <c r="G7" s="36" t="s">
        <v>88</v>
      </c>
      <c r="H7" s="38"/>
      <c r="I7" s="123"/>
      <c r="J7" s="36" t="s">
        <v>88</v>
      </c>
      <c r="K7" s="38"/>
      <c r="L7" s="123"/>
    </row>
    <row r="8" spans="1:12" ht="36" customHeight="1" thickBot="1" x14ac:dyDescent="0.3">
      <c r="A8" s="42" t="s">
        <v>89</v>
      </c>
      <c r="B8" s="43">
        <f>'BIENNI  TEMPO PIENO'!J3</f>
        <v>1200</v>
      </c>
      <c r="C8" s="123"/>
      <c r="D8" s="42" t="s">
        <v>89</v>
      </c>
      <c r="E8" s="44">
        <f>'BIENNI PARZIALE'!K3</f>
        <v>850</v>
      </c>
      <c r="F8" s="123"/>
      <c r="G8" s="42" t="s">
        <v>89</v>
      </c>
      <c r="H8" s="44">
        <f>'BIENNI PIENO Tecn Info Analisi '!J3</f>
        <v>1300</v>
      </c>
      <c r="I8" s="123"/>
      <c r="J8" s="42" t="s">
        <v>89</v>
      </c>
      <c r="K8" s="44">
        <f>'BIENNI PIENO Tecn Info Analisi '!K3</f>
        <v>490</v>
      </c>
      <c r="L8" s="123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E9" sqref="E9"/>
    </sheetView>
  </sheetViews>
  <sheetFormatPr defaultColWidth="22.85546875" defaultRowHeight="13.5" x14ac:dyDescent="0.25"/>
  <cols>
    <col min="1" max="1" width="22.85546875" style="106"/>
    <col min="2" max="2" width="45.85546875" style="128" customWidth="1"/>
    <col min="3" max="3" width="22.85546875" style="111"/>
    <col min="4" max="16384" width="22.85546875" style="106"/>
  </cols>
  <sheetData>
    <row r="1" spans="1:5" x14ac:dyDescent="0.25">
      <c r="B1" s="159" t="s">
        <v>83</v>
      </c>
      <c r="C1" s="159"/>
      <c r="D1" s="159"/>
      <c r="E1" s="159"/>
    </row>
    <row r="2" spans="1:5" ht="27" x14ac:dyDescent="0.25">
      <c r="A2" s="127" t="s">
        <v>157</v>
      </c>
      <c r="B2" s="127" t="s">
        <v>158</v>
      </c>
      <c r="C2" s="108" t="s">
        <v>2</v>
      </c>
      <c r="D2" s="107" t="s">
        <v>4</v>
      </c>
      <c r="E2" s="107" t="s">
        <v>81</v>
      </c>
    </row>
    <row r="3" spans="1:5" x14ac:dyDescent="0.25">
      <c r="A3" s="130" t="s">
        <v>164</v>
      </c>
      <c r="B3" s="130" t="s">
        <v>164</v>
      </c>
      <c r="C3" s="130" t="s">
        <v>165</v>
      </c>
      <c r="D3" s="130" t="s">
        <v>166</v>
      </c>
      <c r="E3" s="130" t="s">
        <v>167</v>
      </c>
    </row>
    <row r="4" spans="1:5" x14ac:dyDescent="0.25">
      <c r="A4" s="128" t="s">
        <v>39</v>
      </c>
      <c r="B4" s="128" t="s">
        <v>90</v>
      </c>
      <c r="C4" s="111">
        <v>1</v>
      </c>
      <c r="D4" s="106" t="s">
        <v>60</v>
      </c>
      <c r="E4" s="106" t="s">
        <v>155</v>
      </c>
    </row>
    <row r="5" spans="1:5" x14ac:dyDescent="0.25">
      <c r="A5" s="128" t="s">
        <v>24</v>
      </c>
      <c r="B5" s="128" t="s">
        <v>45</v>
      </c>
      <c r="C5" s="126">
        <v>2</v>
      </c>
      <c r="D5" s="106" t="s">
        <v>56</v>
      </c>
      <c r="E5" s="106" t="s">
        <v>156</v>
      </c>
    </row>
    <row r="6" spans="1:5" x14ac:dyDescent="0.25">
      <c r="A6" s="128" t="s">
        <v>38</v>
      </c>
      <c r="B6" s="128" t="s">
        <v>46</v>
      </c>
      <c r="C6" s="126">
        <v>3</v>
      </c>
      <c r="D6" s="106" t="s">
        <v>66</v>
      </c>
    </row>
    <row r="7" spans="1:5" x14ac:dyDescent="0.25">
      <c r="A7" s="128" t="s">
        <v>32</v>
      </c>
      <c r="B7" s="128" t="s">
        <v>47</v>
      </c>
      <c r="C7" s="126">
        <v>4</v>
      </c>
    </row>
    <row r="8" spans="1:5" ht="40.5" x14ac:dyDescent="0.25">
      <c r="A8" s="128" t="s">
        <v>93</v>
      </c>
      <c r="B8" s="128" t="s">
        <v>50</v>
      </c>
      <c r="C8" s="126">
        <v>5</v>
      </c>
    </row>
    <row r="9" spans="1:5" x14ac:dyDescent="0.25">
      <c r="A9" s="128" t="s">
        <v>162</v>
      </c>
      <c r="B9" s="128" t="s">
        <v>52</v>
      </c>
      <c r="C9" s="111">
        <v>6</v>
      </c>
    </row>
    <row r="10" spans="1:5" ht="27" x14ac:dyDescent="0.25">
      <c r="A10" s="128" t="s">
        <v>34</v>
      </c>
      <c r="B10" s="128" t="s">
        <v>95</v>
      </c>
      <c r="C10" s="111">
        <v>7</v>
      </c>
    </row>
    <row r="11" spans="1:5" ht="27" x14ac:dyDescent="0.25">
      <c r="A11" s="128" t="s">
        <v>43</v>
      </c>
      <c r="B11" s="128" t="s">
        <v>94</v>
      </c>
    </row>
    <row r="12" spans="1:5" ht="27" x14ac:dyDescent="0.25">
      <c r="A12" s="128" t="s">
        <v>23</v>
      </c>
      <c r="B12" s="128" t="s">
        <v>96</v>
      </c>
    </row>
    <row r="13" spans="1:5" ht="27" x14ac:dyDescent="0.25">
      <c r="A13" s="128" t="s">
        <v>97</v>
      </c>
      <c r="B13" s="128" t="s">
        <v>92</v>
      </c>
    </row>
    <row r="14" spans="1:5" ht="40.5" x14ac:dyDescent="0.25">
      <c r="A14" s="128" t="s">
        <v>42</v>
      </c>
      <c r="B14" s="128" t="s">
        <v>48</v>
      </c>
    </row>
    <row r="15" spans="1:5" x14ac:dyDescent="0.25">
      <c r="A15" s="128" t="s">
        <v>31</v>
      </c>
      <c r="B15" s="128" t="s">
        <v>49</v>
      </c>
    </row>
    <row r="16" spans="1:5" x14ac:dyDescent="0.25">
      <c r="A16" s="128" t="s">
        <v>36</v>
      </c>
      <c r="B16" s="128" t="s">
        <v>100</v>
      </c>
    </row>
    <row r="17" spans="1:1" x14ac:dyDescent="0.25">
      <c r="A17" s="128" t="s">
        <v>41</v>
      </c>
    </row>
    <row r="18" spans="1:1" x14ac:dyDescent="0.25">
      <c r="A18" s="128" t="s">
        <v>53</v>
      </c>
    </row>
    <row r="19" spans="1:1" ht="27" x14ac:dyDescent="0.25">
      <c r="A19" s="128" t="s">
        <v>91</v>
      </c>
    </row>
    <row r="20" spans="1:1" x14ac:dyDescent="0.25">
      <c r="A20" s="128" t="s">
        <v>33</v>
      </c>
    </row>
    <row r="21" spans="1:1" ht="27" x14ac:dyDescent="0.25">
      <c r="A21" s="128" t="s">
        <v>98</v>
      </c>
    </row>
    <row r="22" spans="1:1" x14ac:dyDescent="0.25">
      <c r="A22" s="128" t="s">
        <v>28</v>
      </c>
    </row>
    <row r="23" spans="1:1" x14ac:dyDescent="0.25">
      <c r="A23" s="128" t="s">
        <v>30</v>
      </c>
    </row>
    <row r="24" spans="1:1" ht="40.5" x14ac:dyDescent="0.25">
      <c r="A24" s="128" t="s">
        <v>99</v>
      </c>
    </row>
    <row r="25" spans="1:1" x14ac:dyDescent="0.25">
      <c r="A25" s="128" t="s">
        <v>37</v>
      </c>
    </row>
    <row r="26" spans="1:1" ht="27" x14ac:dyDescent="0.25">
      <c r="A26" s="128" t="s">
        <v>26</v>
      </c>
    </row>
    <row r="27" spans="1:1" x14ac:dyDescent="0.25">
      <c r="A27" s="128" t="s">
        <v>35</v>
      </c>
    </row>
    <row r="28" spans="1:1" x14ac:dyDescent="0.25">
      <c r="A28" s="128" t="s">
        <v>27</v>
      </c>
    </row>
    <row r="29" spans="1:1" x14ac:dyDescent="0.25">
      <c r="A29" s="128" t="s">
        <v>40</v>
      </c>
    </row>
    <row r="30" spans="1:1" x14ac:dyDescent="0.25">
      <c r="A30" s="128" t="s">
        <v>29</v>
      </c>
    </row>
    <row r="31" spans="1:1" x14ac:dyDescent="0.25">
      <c r="A31" s="128" t="s">
        <v>25</v>
      </c>
    </row>
  </sheetData>
  <sheetProtection algorithmName="SHA-512" hashValue="pdeJ3KnSJ1SQUJysHxK8BIIJE1XXouE10UrY8i4yz9q29A4hIKoo/uIklJGacmmrjM/ODJpzxye9d33kbDop1w==" saltValue="2nAAdC72XG6f6Yl63oYb/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28" workbookViewId="0">
      <selection activeCell="B20" sqref="B20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59" t="s">
        <v>83</v>
      </c>
      <c r="B1" s="159"/>
      <c r="C1" s="159"/>
      <c r="D1" s="159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101</v>
      </c>
      <c r="B4" s="111">
        <v>1</v>
      </c>
      <c r="C4" s="106" t="s">
        <v>60</v>
      </c>
      <c r="D4" s="106" t="s">
        <v>85</v>
      </c>
    </row>
    <row r="5" spans="1:4" ht="15" x14ac:dyDescent="0.25">
      <c r="A5" t="s">
        <v>102</v>
      </c>
      <c r="B5" s="111">
        <v>2</v>
      </c>
      <c r="C5" s="106" t="s">
        <v>56</v>
      </c>
      <c r="D5" s="106" t="s">
        <v>86</v>
      </c>
    </row>
    <row r="6" spans="1:4" ht="15" x14ac:dyDescent="0.25">
      <c r="A6" t="s">
        <v>103</v>
      </c>
      <c r="C6" s="106" t="s">
        <v>66</v>
      </c>
    </row>
    <row r="7" spans="1:4" ht="15" x14ac:dyDescent="0.25">
      <c r="A7" t="s">
        <v>104</v>
      </c>
    </row>
    <row r="8" spans="1:4" ht="15" x14ac:dyDescent="0.25">
      <c r="A8" t="s">
        <v>105</v>
      </c>
    </row>
    <row r="9" spans="1:4" ht="15" x14ac:dyDescent="0.25">
      <c r="A9" t="s">
        <v>106</v>
      </c>
      <c r="B9" s="124"/>
    </row>
    <row r="10" spans="1:4" ht="15" x14ac:dyDescent="0.25">
      <c r="A10" t="s">
        <v>107</v>
      </c>
      <c r="B10" s="124"/>
    </row>
    <row r="11" spans="1:4" ht="15" x14ac:dyDescent="0.25">
      <c r="A11" t="s">
        <v>108</v>
      </c>
      <c r="B11" s="124"/>
    </row>
    <row r="12" spans="1:4" ht="15" x14ac:dyDescent="0.25">
      <c r="A12" t="s">
        <v>109</v>
      </c>
      <c r="B12" s="124"/>
    </row>
    <row r="13" spans="1:4" ht="15" x14ac:dyDescent="0.25">
      <c r="A13" t="s">
        <v>110</v>
      </c>
      <c r="B13" s="124"/>
    </row>
    <row r="14" spans="1:4" ht="15" x14ac:dyDescent="0.25">
      <c r="A14" t="s">
        <v>111</v>
      </c>
      <c r="B14" s="125"/>
    </row>
    <row r="15" spans="1:4" ht="15" x14ac:dyDescent="0.25">
      <c r="A15" t="s">
        <v>112</v>
      </c>
      <c r="B15" s="124"/>
    </row>
    <row r="16" spans="1:4" ht="15" x14ac:dyDescent="0.25">
      <c r="A16" t="s">
        <v>113</v>
      </c>
      <c r="B16" s="124"/>
    </row>
    <row r="17" spans="1:2" ht="15" x14ac:dyDescent="0.25">
      <c r="A17" t="s">
        <v>114</v>
      </c>
      <c r="B17" s="124"/>
    </row>
    <row r="18" spans="1:2" ht="15" x14ac:dyDescent="0.25">
      <c r="A18" t="s">
        <v>115</v>
      </c>
      <c r="B18" s="124"/>
    </row>
    <row r="19" spans="1:2" ht="15" x14ac:dyDescent="0.25">
      <c r="A19" t="s">
        <v>116</v>
      </c>
      <c r="B19" s="124"/>
    </row>
    <row r="20" spans="1:2" ht="15" x14ac:dyDescent="0.25">
      <c r="A20" t="s">
        <v>117</v>
      </c>
      <c r="B20" s="124"/>
    </row>
    <row r="21" spans="1:2" ht="15" x14ac:dyDescent="0.25">
      <c r="A21" t="s">
        <v>140</v>
      </c>
      <c r="B21" s="124"/>
    </row>
    <row r="22" spans="1:2" ht="15" x14ac:dyDescent="0.25">
      <c r="A22" t="s">
        <v>118</v>
      </c>
    </row>
    <row r="23" spans="1:2" ht="15" x14ac:dyDescent="0.25">
      <c r="A23" t="s">
        <v>119</v>
      </c>
    </row>
    <row r="24" spans="1:2" ht="15" x14ac:dyDescent="0.25">
      <c r="A24" t="s">
        <v>120</v>
      </c>
    </row>
    <row r="25" spans="1:2" ht="15" x14ac:dyDescent="0.25">
      <c r="A25" t="s">
        <v>147</v>
      </c>
    </row>
    <row r="26" spans="1:2" ht="15" x14ac:dyDescent="0.25">
      <c r="A26" t="s">
        <v>121</v>
      </c>
    </row>
    <row r="27" spans="1:2" ht="15" x14ac:dyDescent="0.25">
      <c r="A27" t="s">
        <v>122</v>
      </c>
    </row>
    <row r="28" spans="1:2" ht="15" x14ac:dyDescent="0.25">
      <c r="A28" t="s">
        <v>123</v>
      </c>
    </row>
    <row r="29" spans="1:2" ht="15" x14ac:dyDescent="0.25">
      <c r="A29" t="s">
        <v>124</v>
      </c>
    </row>
    <row r="30" spans="1:2" ht="15" x14ac:dyDescent="0.25">
      <c r="A30" t="s">
        <v>125</v>
      </c>
    </row>
    <row r="31" spans="1:2" ht="15" x14ac:dyDescent="0.25">
      <c r="A31" t="s">
        <v>126</v>
      </c>
    </row>
    <row r="32" spans="1:2" ht="15" x14ac:dyDescent="0.25">
      <c r="A32" t="s">
        <v>146</v>
      </c>
    </row>
    <row r="33" spans="1:1" ht="15" x14ac:dyDescent="0.25">
      <c r="A33" t="s">
        <v>127</v>
      </c>
    </row>
    <row r="34" spans="1:1" ht="15" x14ac:dyDescent="0.25">
      <c r="A34" t="s">
        <v>128</v>
      </c>
    </row>
    <row r="35" spans="1:1" ht="15" x14ac:dyDescent="0.25">
      <c r="A35" t="s">
        <v>150</v>
      </c>
    </row>
    <row r="36" spans="1:1" ht="15" x14ac:dyDescent="0.25">
      <c r="A36" t="s">
        <v>129</v>
      </c>
    </row>
    <row r="37" spans="1:1" ht="15" x14ac:dyDescent="0.25">
      <c r="A37" t="s">
        <v>130</v>
      </c>
    </row>
    <row r="38" spans="1:1" ht="15" x14ac:dyDescent="0.25">
      <c r="A38" t="s">
        <v>131</v>
      </c>
    </row>
    <row r="39" spans="1:1" ht="15" x14ac:dyDescent="0.25">
      <c r="A39" t="s">
        <v>132</v>
      </c>
    </row>
    <row r="40" spans="1:1" ht="15" x14ac:dyDescent="0.25">
      <c r="A40" t="s">
        <v>133</v>
      </c>
    </row>
    <row r="41" spans="1:1" ht="15" x14ac:dyDescent="0.25">
      <c r="A41" t="s">
        <v>151</v>
      </c>
    </row>
    <row r="42" spans="1:1" ht="15" x14ac:dyDescent="0.25">
      <c r="A42" t="s">
        <v>134</v>
      </c>
    </row>
    <row r="43" spans="1:1" ht="15" x14ac:dyDescent="0.25">
      <c r="A43" t="s">
        <v>135</v>
      </c>
    </row>
    <row r="44" spans="1:1" ht="15" x14ac:dyDescent="0.25">
      <c r="A44" t="s">
        <v>136</v>
      </c>
    </row>
    <row r="45" spans="1:1" ht="15" x14ac:dyDescent="0.25">
      <c r="A45" t="s">
        <v>149</v>
      </c>
    </row>
    <row r="46" spans="1:1" ht="15" x14ac:dyDescent="0.25">
      <c r="A46" t="s">
        <v>137</v>
      </c>
    </row>
    <row r="47" spans="1:1" ht="15" x14ac:dyDescent="0.25">
      <c r="A47" t="s">
        <v>148</v>
      </c>
    </row>
    <row r="48" spans="1:1" ht="15" x14ac:dyDescent="0.25">
      <c r="A48" t="s">
        <v>138</v>
      </c>
    </row>
    <row r="49" spans="1:1" ht="15" x14ac:dyDescent="0.25">
      <c r="A49" t="s">
        <v>139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F3" sqref="F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24.7109375" style="4" customWidth="1"/>
    <col min="7" max="7" width="17.140625" style="4" customWidth="1"/>
    <col min="8" max="9" width="12.28515625" style="1"/>
    <col min="10" max="10" width="12.28515625" style="30"/>
    <col min="11" max="11" width="12.28515625" style="1"/>
    <col min="12" max="13" width="12.28515625" style="4"/>
    <col min="14" max="27" width="1.85546875" style="2" customWidth="1"/>
    <col min="28" max="16384" width="12.28515625" style="2"/>
  </cols>
  <sheetData>
    <row r="1" spans="1:33" s="46" customFormat="1" ht="40.15" customHeight="1" x14ac:dyDescent="0.25">
      <c r="A1" s="45" t="s">
        <v>70</v>
      </c>
      <c r="B1" s="7"/>
      <c r="C1" s="7"/>
      <c r="D1" s="7"/>
      <c r="E1" s="7"/>
      <c r="F1" s="154"/>
      <c r="G1" s="7"/>
      <c r="J1" s="7"/>
    </row>
    <row r="2" spans="1:33" s="51" customFormat="1" ht="63" customHeight="1" x14ac:dyDescent="0.25">
      <c r="A2" s="47" t="s">
        <v>14</v>
      </c>
      <c r="B2" s="47" t="s">
        <v>2</v>
      </c>
      <c r="C2" s="47" t="s">
        <v>67</v>
      </c>
      <c r="D2" s="47" t="s">
        <v>3</v>
      </c>
      <c r="E2" s="47" t="s">
        <v>1</v>
      </c>
      <c r="F2" s="53" t="s">
        <v>163</v>
      </c>
      <c r="G2" s="48" t="s">
        <v>16</v>
      </c>
      <c r="H2" s="48"/>
      <c r="I2" s="49"/>
      <c r="J2" s="49" t="s">
        <v>13</v>
      </c>
      <c r="K2" s="50" t="s">
        <v>15</v>
      </c>
      <c r="L2" s="49" t="s">
        <v>12</v>
      </c>
      <c r="M2" s="50" t="s">
        <v>10</v>
      </c>
    </row>
    <row r="3" spans="1:33" s="5" customFormat="1" ht="21.6" customHeight="1" x14ac:dyDescent="0.25">
      <c r="A3" s="30" t="str">
        <f>' Interfaccia Triennio'!B2</f>
        <v>Clicca qui per scegliere il corso</v>
      </c>
      <c r="B3" s="30" t="str">
        <f>' Interfaccia Triennio'!B3</f>
        <v>Clicca qui per scegliere l'anno</v>
      </c>
      <c r="C3" s="30" t="str">
        <f>' Interfaccia Triennio'!B4</f>
        <v>Clicca qui per scegliere lo stato</v>
      </c>
      <c r="D3" s="52">
        <f>IF(AND(NOT(ISBLANK(' Interfaccia Triennio'!B5)),' Interfaccia Triennio'!B5=0),0.1,' Interfaccia Triennio'!B5)</f>
        <v>0</v>
      </c>
      <c r="E3" s="30">
        <f>' Interfaccia Triennio'!B6</f>
        <v>0</v>
      </c>
      <c r="F3" s="30">
        <f>IF(AND(B3=1,C3="IN CORSO",OR(A3="CLAVICEMBALO",A3="CONTRABBASSO",A3="FLAUTO DOLCE",A3="TROMBONE"),G3&gt;0),0,G3)</f>
        <v>900</v>
      </c>
      <c r="G3" s="3">
        <f>IF(AND(ISERROR(FIND("curvatura",A3)),ISERROR(FIND("Curvatura",A3)),ISERROR(FIND("CURVATURA",A3))),J3,(J3+0.17*J3))</f>
        <v>900</v>
      </c>
      <c r="H3" s="10"/>
      <c r="I3" s="10"/>
      <c r="J3" s="10">
        <f t="shared" ref="J3:J34" si="0">IF(AND(B3=1,C3="IN CORSO"),M3,IF(AND(B3=2,E3&gt;=10,C3="IN CORSO"),M3,IF(AND(B3=3,C3="IN CORSO",E3&gt;=25),M3,IF(AND(B3=1,C3="FUORI CORSO",E3&gt;=25),M3,K3))))</f>
        <v>900</v>
      </c>
      <c r="K3" s="10">
        <f>IF(L3&lt;200,L3,L3)</f>
        <v>900</v>
      </c>
      <c r="L3" s="3">
        <f>IF(AND(D3&gt;=$AC$21,D3&lt;=$AD$21),$AE$21,IF(AND(D3&gt;=$AC$22,D3&lt;=$AD$22),$AE$22,IF(AND(D3&gt;=$AC$23,D3&lt;=$AD$23),$AE$23,IF(AND(D3&gt;=$AC$24,D3&lt;=$AD$24),$AE$24,IF(AND(D3&gt;=$AC$25,D3&lt;=$AD$25),$AE$25,IF(AND(D3&gt;=$AC$26,D3&lt;=$AD$26),$AE$26,IF(AND(D3&gt;=$AC$27,D3&lt;=$AD$27),$AE$27,IF(D3&gt;=$AC$28,$AE$28,IF(D3="NO ISEE",$AE$28,$AE$28)))))))))</f>
        <v>900</v>
      </c>
      <c r="M3" s="3">
        <f>IF(AND(D3&gt;=$AC$4,D3&lt;=$AD$4),$AE$4,IF(AND(D3&gt;=$AC$5,D3&lt;=$AD$5),($AE$5-($AE$5*0.8)),IF(AND(D3&gt;=$AC$6,D3&lt;=$AD$6),($AE$6-($AE$6*0.5)),IF(AND(D3&gt;=$AC$7,D3&lt;=$AD$7),($AE$7-($AE$7*0.3)),IF(AND(D3&gt;=$AC$8,D3&lt;=$AD$8),($AE$8-($AE$8*0.3)),IF(AND(D3&gt;=$AC$9,D3&lt;=$AD$9),($AE$9-($AE$9*0.2)),IF(AND(D3&gt;=$AC$10,D3&lt;=$AD$10),($AE$10-($AE$10*0.1)),IF(AND(D3&gt;=$AC$11,D3&lt;=$AD$11),$AE$11,IF(AND(D3&gt;=$AC$12,D3&lt;=$AD$12),$AE$12,IF(AND(D3&gt;=$AC$13,D3&lt;=$AD$13),$AE$13,IF(D3&gt;=$AC$14,$AE$14,IF(D3="NO ISEE",$AE$14,$AE$14))))))))))))</f>
        <v>510</v>
      </c>
      <c r="AB3" s="5" t="s">
        <v>160</v>
      </c>
    </row>
    <row r="4" spans="1:33" ht="21.6" customHeight="1" x14ac:dyDescent="0.25">
      <c r="A4" s="30"/>
      <c r="B4" s="30"/>
      <c r="C4" s="7"/>
      <c r="D4" s="1"/>
      <c r="E4" s="30"/>
      <c r="F4" s="30"/>
      <c r="G4" s="7"/>
      <c r="J4" s="1">
        <f t="shared" si="0"/>
        <v>900</v>
      </c>
      <c r="K4" s="10">
        <f t="shared" ref="K4:K67" si="1">IF(L4&lt;200,L4,L4)</f>
        <v>900</v>
      </c>
      <c r="L4" s="3">
        <f t="shared" ref="L4:L67" si="2">IF(AND(D4&gt;=$AC$21,D4&lt;=$AD$21),$AE$21,IF(AND(D4&gt;=$AC$22,D4&lt;=$AD$22),$AE$22,IF(AND(D4&gt;=$AC$23,D4&lt;=$AD$23),$AE$23,IF(AND(D4&gt;=$AC$24,D4&lt;=$AD$24),$AE$24,IF(AND(D4&gt;=$AC$25,D4&lt;=$AD$25),$AE$25,IF(AND(D4&gt;=$AC$26,D4&lt;=$AD$26),$AE$26,IF(AND(D4&gt;=$AC$27,D4&lt;=$AD$27),$AE$27,IF(D4&gt;=$AC$28,$AE$28,IF(D4="NO ISEE",$AE$28,$AE$28)))))))))</f>
        <v>900</v>
      </c>
      <c r="M4" s="3">
        <f t="shared" ref="M4:M67" si="3">IF(AND(D4&gt;=$AC$4,D4&lt;=$AD$4),$AE$4,IF(AND(D4&gt;=$AC$5,D4&lt;=$AD$5),($AE$5-($AE$5*0.8)),IF(AND(D4&gt;=$AC$6,D4&lt;=$AD$6),($AE$6-($AE$6*0.5)),IF(AND(D4&gt;=$AC$7,D4&lt;=$AD$7),($AE$7-($AE$7*0.3)),IF(AND(D4&gt;=$AC$8,D4&lt;=$AD$8),($AE$8-($AE$8*0.3)),IF(AND(D4&gt;=$AC$9,D4&lt;=$AD$9),($AE$9-($AE$9*0.2)),IF(AND(D4&gt;=$AC$10,D4&lt;=$AD$10),($AE$10-($AE$10*0.1)),IF(AND(D4&gt;=$AC$11,D4&lt;=$AD$11),$AE$11,IF(AND(D4&gt;=$AC$12,D4&lt;=$AD$12),$AE$12,IF(AND(D4&gt;=$AC$13,D4&lt;=$AD$13),$AE$13,IF(D4&gt;=$AC$14,$AE$14,IF(D4="NO ISEE",$AE$14,$AE$14))))))))))))</f>
        <v>510</v>
      </c>
      <c r="AB4" s="152" t="s">
        <v>5</v>
      </c>
      <c r="AC4" s="152">
        <v>0.1</v>
      </c>
      <c r="AD4" s="152">
        <v>20000</v>
      </c>
      <c r="AE4" s="152">
        <v>0</v>
      </c>
      <c r="AF4" s="152"/>
      <c r="AG4" s="152">
        <v>4</v>
      </c>
    </row>
    <row r="5" spans="1:33" ht="21.6" customHeight="1" x14ac:dyDescent="0.25">
      <c r="A5" s="30"/>
      <c r="B5" s="30"/>
      <c r="C5" s="30"/>
      <c r="D5" s="1"/>
      <c r="E5" s="30"/>
      <c r="F5" s="30"/>
      <c r="G5" s="7"/>
      <c r="J5" s="1">
        <f t="shared" si="0"/>
        <v>900</v>
      </c>
      <c r="K5" s="10">
        <f t="shared" si="1"/>
        <v>900</v>
      </c>
      <c r="L5" s="3">
        <f t="shared" si="2"/>
        <v>900</v>
      </c>
      <c r="M5" s="3">
        <f t="shared" si="3"/>
        <v>510</v>
      </c>
      <c r="AB5" s="152" t="s">
        <v>5</v>
      </c>
      <c r="AC5" s="152">
        <v>20001</v>
      </c>
      <c r="AD5" s="152">
        <v>22000</v>
      </c>
      <c r="AE5" s="152">
        <v>0</v>
      </c>
      <c r="AF5" s="152">
        <v>0.8</v>
      </c>
      <c r="AG5" s="152">
        <v>5</v>
      </c>
    </row>
    <row r="6" spans="1:33" ht="21.6" customHeight="1" x14ac:dyDescent="0.25">
      <c r="A6" s="30"/>
      <c r="B6" s="30"/>
      <c r="C6" s="30"/>
      <c r="D6" s="1"/>
      <c r="E6" s="30"/>
      <c r="F6" s="30"/>
      <c r="G6" s="7"/>
      <c r="J6" s="1">
        <f t="shared" si="0"/>
        <v>900</v>
      </c>
      <c r="K6" s="10">
        <f t="shared" si="1"/>
        <v>900</v>
      </c>
      <c r="L6" s="3">
        <f t="shared" si="2"/>
        <v>900</v>
      </c>
      <c r="M6" s="3">
        <f t="shared" si="3"/>
        <v>510</v>
      </c>
      <c r="AB6" s="152" t="s">
        <v>5</v>
      </c>
      <c r="AC6" s="152">
        <v>22001</v>
      </c>
      <c r="AD6" s="152">
        <v>24000</v>
      </c>
      <c r="AE6" s="152">
        <v>0</v>
      </c>
      <c r="AF6" s="152">
        <v>0.5</v>
      </c>
      <c r="AG6" s="152">
        <v>6</v>
      </c>
    </row>
    <row r="7" spans="1:33" ht="21.6" customHeight="1" x14ac:dyDescent="0.25">
      <c r="A7" s="30"/>
      <c r="B7" s="30"/>
      <c r="C7" s="30"/>
      <c r="D7" s="1"/>
      <c r="E7" s="30"/>
      <c r="F7" s="30"/>
      <c r="G7" s="7"/>
      <c r="J7" s="1">
        <f t="shared" si="0"/>
        <v>900</v>
      </c>
      <c r="K7" s="10">
        <f t="shared" si="1"/>
        <v>900</v>
      </c>
      <c r="L7" s="3">
        <f t="shared" si="2"/>
        <v>900</v>
      </c>
      <c r="M7" s="3">
        <f t="shared" si="3"/>
        <v>510</v>
      </c>
      <c r="AB7" s="152" t="s">
        <v>5</v>
      </c>
      <c r="AC7" s="152">
        <v>24001</v>
      </c>
      <c r="AD7" s="152">
        <v>25000</v>
      </c>
      <c r="AE7" s="152">
        <v>0</v>
      </c>
      <c r="AF7" s="152">
        <v>0.3</v>
      </c>
      <c r="AG7" s="152">
        <v>7</v>
      </c>
    </row>
    <row r="8" spans="1:33" ht="21.6" customHeight="1" x14ac:dyDescent="0.25">
      <c r="A8" s="30"/>
      <c r="B8" s="7"/>
      <c r="C8" s="7"/>
      <c r="D8" s="7"/>
      <c r="E8" s="53"/>
      <c r="F8" s="53"/>
      <c r="G8" s="7"/>
      <c r="J8" s="1">
        <f t="shared" si="0"/>
        <v>900</v>
      </c>
      <c r="K8" s="10">
        <f t="shared" si="1"/>
        <v>900</v>
      </c>
      <c r="L8" s="3">
        <f t="shared" si="2"/>
        <v>900</v>
      </c>
      <c r="M8" s="3">
        <f t="shared" si="3"/>
        <v>510</v>
      </c>
      <c r="AB8" s="152" t="s">
        <v>5</v>
      </c>
      <c r="AC8" s="152">
        <v>25001</v>
      </c>
      <c r="AD8" s="152">
        <v>26000</v>
      </c>
      <c r="AE8" s="152">
        <v>100</v>
      </c>
      <c r="AF8" s="152">
        <v>0.3</v>
      </c>
      <c r="AG8" s="152">
        <v>8</v>
      </c>
    </row>
    <row r="9" spans="1:33" ht="21.6" customHeight="1" x14ac:dyDescent="0.25">
      <c r="A9" s="7"/>
      <c r="B9" s="7"/>
      <c r="C9" s="7"/>
      <c r="D9" s="10"/>
      <c r="E9" s="53"/>
      <c r="F9" s="53"/>
      <c r="G9" s="7"/>
      <c r="J9" s="1">
        <f t="shared" si="0"/>
        <v>900</v>
      </c>
      <c r="K9" s="10">
        <f t="shared" si="1"/>
        <v>900</v>
      </c>
      <c r="L9" s="3">
        <f t="shared" si="2"/>
        <v>900</v>
      </c>
      <c r="M9" s="3">
        <f t="shared" si="3"/>
        <v>510</v>
      </c>
      <c r="AB9" s="152" t="s">
        <v>5</v>
      </c>
      <c r="AC9" s="152">
        <v>26001</v>
      </c>
      <c r="AD9" s="152">
        <v>28000</v>
      </c>
      <c r="AE9" s="152">
        <v>100</v>
      </c>
      <c r="AF9" s="152">
        <v>0.2</v>
      </c>
      <c r="AG9" s="152">
        <v>9</v>
      </c>
    </row>
    <row r="10" spans="1:33" ht="21.6" customHeight="1" x14ac:dyDescent="0.25">
      <c r="A10" s="30"/>
      <c r="B10" s="3"/>
      <c r="C10" s="3"/>
      <c r="D10" s="52"/>
      <c r="E10" s="3"/>
      <c r="F10" s="3"/>
      <c r="G10" s="3"/>
      <c r="J10" s="1">
        <f t="shared" si="0"/>
        <v>900</v>
      </c>
      <c r="K10" s="10">
        <f t="shared" si="1"/>
        <v>900</v>
      </c>
      <c r="L10" s="3">
        <f t="shared" si="2"/>
        <v>900</v>
      </c>
      <c r="M10" s="3">
        <f t="shared" si="3"/>
        <v>510</v>
      </c>
      <c r="AB10" s="152" t="s">
        <v>5</v>
      </c>
      <c r="AC10" s="152">
        <v>28001</v>
      </c>
      <c r="AD10" s="152">
        <v>30000</v>
      </c>
      <c r="AE10" s="152">
        <v>100</v>
      </c>
      <c r="AF10" s="152">
        <v>0.1</v>
      </c>
      <c r="AG10" s="152">
        <v>10</v>
      </c>
    </row>
    <row r="11" spans="1:33" s="5" customFormat="1" ht="21.6" customHeight="1" x14ac:dyDescent="0.25">
      <c r="A11" s="30"/>
      <c r="B11" s="30"/>
      <c r="C11" s="30"/>
      <c r="D11" s="1"/>
      <c r="E11" s="30"/>
      <c r="F11" s="30"/>
      <c r="G11" s="7"/>
      <c r="H11" s="54"/>
      <c r="I11" s="54"/>
      <c r="J11" s="10">
        <f t="shared" si="0"/>
        <v>900</v>
      </c>
      <c r="K11" s="10">
        <f t="shared" si="1"/>
        <v>900</v>
      </c>
      <c r="L11" s="3">
        <f t="shared" si="2"/>
        <v>900</v>
      </c>
      <c r="M11" s="3">
        <f t="shared" si="3"/>
        <v>510</v>
      </c>
      <c r="AB11" s="153" t="s">
        <v>5</v>
      </c>
      <c r="AC11" s="153">
        <v>30001</v>
      </c>
      <c r="AD11" s="153">
        <v>35000</v>
      </c>
      <c r="AE11" s="153">
        <v>210</v>
      </c>
      <c r="AF11" s="153"/>
      <c r="AG11" s="153">
        <v>11</v>
      </c>
    </row>
    <row r="12" spans="1:33" ht="21.6" customHeight="1" x14ac:dyDescent="0.25">
      <c r="A12" s="7"/>
      <c r="B12" s="30"/>
      <c r="C12" s="30"/>
      <c r="D12" s="1"/>
      <c r="E12" s="30"/>
      <c r="F12" s="30"/>
      <c r="G12" s="7"/>
      <c r="J12" s="1">
        <f t="shared" si="0"/>
        <v>900</v>
      </c>
      <c r="K12" s="10">
        <f t="shared" si="1"/>
        <v>900</v>
      </c>
      <c r="L12" s="3">
        <f t="shared" si="2"/>
        <v>900</v>
      </c>
      <c r="M12" s="3">
        <f t="shared" si="3"/>
        <v>510</v>
      </c>
      <c r="AB12" s="152" t="s">
        <v>5</v>
      </c>
      <c r="AC12" s="152">
        <v>35001</v>
      </c>
      <c r="AD12" s="152">
        <v>42000</v>
      </c>
      <c r="AE12" s="152">
        <v>320</v>
      </c>
      <c r="AF12" s="152"/>
      <c r="AG12" s="152">
        <v>12</v>
      </c>
    </row>
    <row r="13" spans="1:33" ht="21.6" customHeight="1" x14ac:dyDescent="0.25">
      <c r="A13" s="30"/>
      <c r="B13" s="30"/>
      <c r="C13" s="30"/>
      <c r="D13" s="1"/>
      <c r="E13" s="30"/>
      <c r="F13" s="30"/>
      <c r="G13" s="7"/>
      <c r="J13" s="1">
        <f t="shared" si="0"/>
        <v>900</v>
      </c>
      <c r="K13" s="10">
        <f t="shared" si="1"/>
        <v>900</v>
      </c>
      <c r="L13" s="3">
        <f t="shared" si="2"/>
        <v>900</v>
      </c>
      <c r="M13" s="3">
        <f t="shared" si="3"/>
        <v>510</v>
      </c>
      <c r="AB13" s="152" t="s">
        <v>5</v>
      </c>
      <c r="AC13" s="152">
        <v>42001</v>
      </c>
      <c r="AD13" s="152">
        <v>50000</v>
      </c>
      <c r="AE13" s="152">
        <v>430</v>
      </c>
      <c r="AF13" s="152"/>
      <c r="AG13" s="152">
        <v>13</v>
      </c>
    </row>
    <row r="14" spans="1:33" ht="21.6" customHeight="1" x14ac:dyDescent="0.25">
      <c r="A14" s="30"/>
      <c r="B14" s="30"/>
      <c r="C14" s="30"/>
      <c r="D14" s="1"/>
      <c r="E14" s="30"/>
      <c r="F14" s="30"/>
      <c r="G14" s="7"/>
      <c r="J14" s="1">
        <f t="shared" si="0"/>
        <v>900</v>
      </c>
      <c r="K14" s="10">
        <f t="shared" si="1"/>
        <v>900</v>
      </c>
      <c r="L14" s="3">
        <f t="shared" si="2"/>
        <v>900</v>
      </c>
      <c r="M14" s="3">
        <f t="shared" si="3"/>
        <v>510</v>
      </c>
      <c r="O14" s="46"/>
      <c r="P14" s="46"/>
      <c r="Q14" s="46"/>
      <c r="R14" s="46"/>
      <c r="S14" s="46"/>
      <c r="T14" s="46"/>
      <c r="AB14" s="152" t="s">
        <v>6</v>
      </c>
      <c r="AC14" s="152">
        <v>50001</v>
      </c>
      <c r="AD14" s="152"/>
      <c r="AE14" s="152">
        <v>510</v>
      </c>
      <c r="AF14" s="152"/>
      <c r="AG14" s="152">
        <v>14</v>
      </c>
    </row>
    <row r="15" spans="1:33" ht="21.6" customHeight="1" x14ac:dyDescent="0.25">
      <c r="A15" s="55"/>
      <c r="B15" s="30"/>
      <c r="C15" s="30"/>
      <c r="D15" s="1"/>
      <c r="E15" s="30"/>
      <c r="F15" s="30"/>
      <c r="G15" s="7"/>
      <c r="H15" s="7"/>
      <c r="I15" s="7"/>
      <c r="J15" s="7">
        <f t="shared" si="0"/>
        <v>900</v>
      </c>
      <c r="K15" s="10">
        <f t="shared" si="1"/>
        <v>900</v>
      </c>
      <c r="L15" s="3">
        <f t="shared" si="2"/>
        <v>900</v>
      </c>
      <c r="M15" s="3">
        <f t="shared" si="3"/>
        <v>510</v>
      </c>
      <c r="O15" s="46"/>
      <c r="P15" s="46"/>
      <c r="Q15" s="46"/>
      <c r="R15" s="46"/>
      <c r="S15" s="46"/>
      <c r="T15" s="46"/>
    </row>
    <row r="16" spans="1:33" ht="21.6" customHeight="1" x14ac:dyDescent="0.25">
      <c r="A16" s="30"/>
      <c r="B16" s="30"/>
      <c r="C16" s="30"/>
      <c r="D16" s="1"/>
      <c r="E16" s="30"/>
      <c r="F16" s="30"/>
      <c r="G16" s="7"/>
      <c r="J16" s="10">
        <f t="shared" si="0"/>
        <v>900</v>
      </c>
      <c r="K16" s="10">
        <f t="shared" si="1"/>
        <v>900</v>
      </c>
      <c r="L16" s="3">
        <f t="shared" si="2"/>
        <v>900</v>
      </c>
      <c r="M16" s="3">
        <f t="shared" si="3"/>
        <v>510</v>
      </c>
      <c r="O16" s="5"/>
      <c r="P16" s="5"/>
      <c r="Q16" s="5"/>
      <c r="R16" s="5"/>
    </row>
    <row r="17" spans="1:33" ht="21.6" customHeight="1" x14ac:dyDescent="0.25">
      <c r="A17" s="30"/>
      <c r="B17" s="30"/>
      <c r="C17" s="30"/>
      <c r="D17" s="1"/>
      <c r="E17" s="30"/>
      <c r="F17" s="30"/>
      <c r="G17" s="7"/>
      <c r="J17" s="1">
        <f t="shared" si="0"/>
        <v>900</v>
      </c>
      <c r="K17" s="10">
        <f t="shared" si="1"/>
        <v>900</v>
      </c>
      <c r="L17" s="3">
        <f t="shared" si="2"/>
        <v>900</v>
      </c>
      <c r="M17" s="3">
        <f t="shared" si="3"/>
        <v>510</v>
      </c>
    </row>
    <row r="18" spans="1:33" ht="21.6" customHeight="1" x14ac:dyDescent="0.25">
      <c r="A18" s="7"/>
      <c r="B18" s="30"/>
      <c r="C18" s="30"/>
      <c r="D18" s="1"/>
      <c r="E18" s="30"/>
      <c r="F18" s="30"/>
      <c r="G18" s="7"/>
      <c r="J18" s="1">
        <f t="shared" si="0"/>
        <v>900</v>
      </c>
      <c r="K18" s="10">
        <f t="shared" si="1"/>
        <v>900</v>
      </c>
      <c r="L18" s="3">
        <f t="shared" si="2"/>
        <v>900</v>
      </c>
      <c r="M18" s="3">
        <f t="shared" si="3"/>
        <v>510</v>
      </c>
    </row>
    <row r="19" spans="1:33" ht="21.6" customHeight="1" x14ac:dyDescent="0.25">
      <c r="A19" s="30"/>
      <c r="B19" s="7"/>
      <c r="C19" s="7"/>
      <c r="D19" s="10"/>
      <c r="E19" s="7"/>
      <c r="F19" s="154"/>
      <c r="G19" s="7"/>
      <c r="J19" s="1">
        <f t="shared" si="0"/>
        <v>900</v>
      </c>
      <c r="K19" s="10">
        <f t="shared" si="1"/>
        <v>900</v>
      </c>
      <c r="L19" s="3">
        <f t="shared" si="2"/>
        <v>900</v>
      </c>
      <c r="M19" s="3">
        <f t="shared" si="3"/>
        <v>510</v>
      </c>
    </row>
    <row r="20" spans="1:33" ht="21.6" customHeight="1" x14ac:dyDescent="0.25">
      <c r="A20" s="7"/>
      <c r="B20" s="30"/>
      <c r="C20" s="30"/>
      <c r="D20" s="1"/>
      <c r="E20" s="30"/>
      <c r="F20" s="30"/>
      <c r="G20" s="7"/>
      <c r="J20" s="1">
        <f t="shared" si="0"/>
        <v>900</v>
      </c>
      <c r="K20" s="10">
        <f t="shared" si="1"/>
        <v>900</v>
      </c>
      <c r="L20" s="3">
        <f t="shared" si="2"/>
        <v>900</v>
      </c>
      <c r="M20" s="3">
        <f t="shared" si="3"/>
        <v>510</v>
      </c>
      <c r="AB20" s="2" t="s">
        <v>159</v>
      </c>
    </row>
    <row r="21" spans="1:33" ht="21.6" customHeight="1" x14ac:dyDescent="0.25">
      <c r="A21" s="30"/>
      <c r="B21" s="30"/>
      <c r="C21" s="30"/>
      <c r="D21" s="1"/>
      <c r="E21" s="30"/>
      <c r="F21" s="30"/>
      <c r="G21" s="7"/>
      <c r="J21" s="1">
        <f t="shared" si="0"/>
        <v>900</v>
      </c>
      <c r="K21" s="10">
        <f t="shared" si="1"/>
        <v>900</v>
      </c>
      <c r="L21" s="3">
        <f t="shared" si="2"/>
        <v>900</v>
      </c>
      <c r="M21" s="3">
        <f t="shared" si="3"/>
        <v>510</v>
      </c>
      <c r="AB21" s="152" t="s">
        <v>5</v>
      </c>
      <c r="AC21" s="152">
        <v>0.1</v>
      </c>
      <c r="AD21" s="152">
        <v>13000</v>
      </c>
      <c r="AE21" s="152">
        <v>0</v>
      </c>
      <c r="AF21" s="152"/>
      <c r="AG21" s="152">
        <v>21</v>
      </c>
    </row>
    <row r="22" spans="1:33" ht="21.6" customHeight="1" x14ac:dyDescent="0.25">
      <c r="A22" s="30"/>
      <c r="B22" s="7"/>
      <c r="C22" s="7"/>
      <c r="D22" s="10"/>
      <c r="E22" s="7"/>
      <c r="F22" s="154"/>
      <c r="G22" s="7"/>
      <c r="J22" s="1">
        <f t="shared" si="0"/>
        <v>900</v>
      </c>
      <c r="K22" s="10">
        <f t="shared" si="1"/>
        <v>900</v>
      </c>
      <c r="L22" s="3">
        <f t="shared" si="2"/>
        <v>900</v>
      </c>
      <c r="M22" s="3">
        <f t="shared" si="3"/>
        <v>510</v>
      </c>
      <c r="AB22" s="152" t="s">
        <v>5</v>
      </c>
      <c r="AC22" s="152">
        <v>13001</v>
      </c>
      <c r="AD22" s="152">
        <v>20000</v>
      </c>
      <c r="AE22" s="152">
        <v>0</v>
      </c>
      <c r="AF22" s="152"/>
      <c r="AG22" s="152">
        <v>22</v>
      </c>
    </row>
    <row r="23" spans="1:33" ht="21.6" customHeight="1" x14ac:dyDescent="0.25">
      <c r="A23" s="7"/>
      <c r="B23" s="30"/>
      <c r="C23" s="30"/>
      <c r="D23" s="1"/>
      <c r="E23" s="30"/>
      <c r="F23" s="30"/>
      <c r="G23" s="7"/>
      <c r="J23" s="1">
        <f t="shared" si="0"/>
        <v>900</v>
      </c>
      <c r="K23" s="10">
        <f t="shared" si="1"/>
        <v>900</v>
      </c>
      <c r="L23" s="3">
        <f t="shared" si="2"/>
        <v>900</v>
      </c>
      <c r="M23" s="3">
        <f t="shared" si="3"/>
        <v>510</v>
      </c>
      <c r="AB23" s="152" t="s">
        <v>5</v>
      </c>
      <c r="AC23" s="152">
        <v>20001</v>
      </c>
      <c r="AD23" s="152">
        <v>25000</v>
      </c>
      <c r="AE23" s="152">
        <v>200</v>
      </c>
      <c r="AF23" s="152"/>
      <c r="AG23" s="152">
        <v>23</v>
      </c>
    </row>
    <row r="24" spans="1:33" ht="21.6" customHeight="1" x14ac:dyDescent="0.25">
      <c r="A24" s="30"/>
      <c r="B24" s="30"/>
      <c r="C24" s="30"/>
      <c r="D24" s="1"/>
      <c r="E24" s="30"/>
      <c r="F24" s="30"/>
      <c r="G24" s="7"/>
      <c r="J24" s="1">
        <f t="shared" si="0"/>
        <v>900</v>
      </c>
      <c r="K24" s="10">
        <f t="shared" si="1"/>
        <v>900</v>
      </c>
      <c r="L24" s="3">
        <f t="shared" si="2"/>
        <v>900</v>
      </c>
      <c r="M24" s="3">
        <f t="shared" si="3"/>
        <v>510</v>
      </c>
      <c r="AB24" s="152" t="s">
        <v>5</v>
      </c>
      <c r="AC24" s="152">
        <v>25001</v>
      </c>
      <c r="AD24" s="152">
        <v>30000</v>
      </c>
      <c r="AE24" s="152">
        <v>300</v>
      </c>
      <c r="AF24" s="152"/>
      <c r="AG24" s="152">
        <v>24</v>
      </c>
    </row>
    <row r="25" spans="1:33" s="5" customFormat="1" ht="21.6" customHeight="1" x14ac:dyDescent="0.25">
      <c r="A25" s="7"/>
      <c r="B25" s="30"/>
      <c r="C25" s="30"/>
      <c r="D25" s="1"/>
      <c r="E25" s="30"/>
      <c r="F25" s="30"/>
      <c r="G25" s="7"/>
      <c r="H25" s="10"/>
      <c r="I25" s="10"/>
      <c r="J25" s="10">
        <f t="shared" si="0"/>
        <v>900</v>
      </c>
      <c r="K25" s="10">
        <f t="shared" si="1"/>
        <v>900</v>
      </c>
      <c r="L25" s="3">
        <f t="shared" si="2"/>
        <v>900</v>
      </c>
      <c r="M25" s="3">
        <f t="shared" si="3"/>
        <v>510</v>
      </c>
      <c r="AB25" s="153" t="s">
        <v>5</v>
      </c>
      <c r="AC25" s="153">
        <v>30001</v>
      </c>
      <c r="AD25" s="153">
        <v>35000</v>
      </c>
      <c r="AE25" s="153">
        <v>400</v>
      </c>
      <c r="AF25" s="153"/>
      <c r="AG25" s="153">
        <v>25</v>
      </c>
    </row>
    <row r="26" spans="1:33" ht="21.6" customHeight="1" x14ac:dyDescent="0.25">
      <c r="A26" s="7"/>
      <c r="B26" s="30"/>
      <c r="C26" s="30"/>
      <c r="D26" s="1"/>
      <c r="E26" s="30"/>
      <c r="F26" s="30"/>
      <c r="G26" s="7"/>
      <c r="J26" s="1">
        <f t="shared" si="0"/>
        <v>900</v>
      </c>
      <c r="K26" s="10">
        <f t="shared" si="1"/>
        <v>900</v>
      </c>
      <c r="L26" s="3">
        <f t="shared" si="2"/>
        <v>900</v>
      </c>
      <c r="M26" s="3">
        <f t="shared" si="3"/>
        <v>510</v>
      </c>
      <c r="AB26" s="152" t="s">
        <v>5</v>
      </c>
      <c r="AC26" s="152">
        <v>35001</v>
      </c>
      <c r="AD26" s="152">
        <v>42000</v>
      </c>
      <c r="AE26" s="152">
        <v>500</v>
      </c>
      <c r="AF26" s="152"/>
      <c r="AG26" s="152">
        <v>26</v>
      </c>
    </row>
    <row r="27" spans="1:33" s="5" customFormat="1" ht="21.6" customHeight="1" x14ac:dyDescent="0.25">
      <c r="A27" s="56"/>
      <c r="B27" s="7"/>
      <c r="C27" s="7"/>
      <c r="D27" s="10"/>
      <c r="E27" s="7"/>
      <c r="F27" s="154"/>
      <c r="G27" s="7"/>
      <c r="H27" s="54"/>
      <c r="I27" s="54"/>
      <c r="J27" s="10">
        <f t="shared" si="0"/>
        <v>900</v>
      </c>
      <c r="K27" s="10">
        <f t="shared" si="1"/>
        <v>900</v>
      </c>
      <c r="L27" s="3">
        <f t="shared" si="2"/>
        <v>900</v>
      </c>
      <c r="M27" s="3">
        <f t="shared" si="3"/>
        <v>510</v>
      </c>
      <c r="AB27" s="153" t="s">
        <v>5</v>
      </c>
      <c r="AC27" s="153">
        <v>42001</v>
      </c>
      <c r="AD27" s="153">
        <v>50000</v>
      </c>
      <c r="AE27" s="153">
        <v>700</v>
      </c>
      <c r="AF27" s="153"/>
      <c r="AG27" s="153">
        <v>27</v>
      </c>
    </row>
    <row r="28" spans="1:33" ht="21.6" customHeight="1" x14ac:dyDescent="0.25">
      <c r="A28" s="57"/>
      <c r="B28" s="30"/>
      <c r="C28" s="30"/>
      <c r="D28" s="1"/>
      <c r="E28" s="30"/>
      <c r="F28" s="30"/>
      <c r="G28" s="7"/>
      <c r="J28" s="1">
        <f t="shared" si="0"/>
        <v>900</v>
      </c>
      <c r="K28" s="10">
        <f t="shared" si="1"/>
        <v>900</v>
      </c>
      <c r="L28" s="3">
        <f t="shared" si="2"/>
        <v>900</v>
      </c>
      <c r="M28" s="3">
        <f t="shared" si="3"/>
        <v>510</v>
      </c>
      <c r="AB28" s="152" t="s">
        <v>5</v>
      </c>
      <c r="AC28" s="152">
        <v>50001</v>
      </c>
      <c r="AD28" s="152"/>
      <c r="AE28" s="152">
        <v>900</v>
      </c>
      <c r="AF28" s="152"/>
      <c r="AG28" s="152">
        <v>28</v>
      </c>
    </row>
    <row r="29" spans="1:33" ht="21.6" customHeight="1" x14ac:dyDescent="0.25">
      <c r="A29" s="57"/>
      <c r="B29" s="30"/>
      <c r="C29" s="30"/>
      <c r="D29" s="1"/>
      <c r="E29" s="30"/>
      <c r="F29" s="30"/>
      <c r="G29" s="7"/>
      <c r="J29" s="1">
        <f t="shared" si="0"/>
        <v>900</v>
      </c>
      <c r="K29" s="10">
        <f t="shared" si="1"/>
        <v>900</v>
      </c>
      <c r="L29" s="3">
        <f t="shared" si="2"/>
        <v>900</v>
      </c>
      <c r="M29" s="3">
        <f t="shared" si="3"/>
        <v>510</v>
      </c>
      <c r="AB29" s="152"/>
      <c r="AC29" s="152"/>
      <c r="AD29" s="152"/>
      <c r="AE29" s="152"/>
      <c r="AF29" s="152"/>
      <c r="AG29" s="152"/>
    </row>
    <row r="30" spans="1:33" ht="21.6" customHeight="1" x14ac:dyDescent="0.25">
      <c r="A30" s="56"/>
      <c r="B30" s="7"/>
      <c r="C30" s="7"/>
      <c r="D30" s="7"/>
      <c r="E30" s="7"/>
      <c r="F30" s="154"/>
      <c r="G30" s="7"/>
      <c r="H30" s="58"/>
      <c r="I30" s="58"/>
      <c r="J30" s="7">
        <f t="shared" si="0"/>
        <v>900</v>
      </c>
      <c r="K30" s="10">
        <f t="shared" si="1"/>
        <v>900</v>
      </c>
      <c r="L30" s="3">
        <f t="shared" si="2"/>
        <v>900</v>
      </c>
      <c r="M30" s="3">
        <f t="shared" si="3"/>
        <v>510</v>
      </c>
      <c r="AB30" s="152"/>
      <c r="AC30" s="152"/>
      <c r="AD30" s="152"/>
      <c r="AE30" s="152"/>
      <c r="AF30" s="152"/>
      <c r="AG30" s="152"/>
    </row>
    <row r="31" spans="1:33" ht="21.6" customHeight="1" x14ac:dyDescent="0.25">
      <c r="A31" s="57"/>
      <c r="B31" s="30"/>
      <c r="C31" s="30"/>
      <c r="D31" s="1"/>
      <c r="E31" s="30"/>
      <c r="F31" s="30"/>
      <c r="G31" s="7"/>
      <c r="J31" s="1">
        <f t="shared" si="0"/>
        <v>900</v>
      </c>
      <c r="K31" s="10">
        <f t="shared" si="1"/>
        <v>900</v>
      </c>
      <c r="L31" s="3">
        <f t="shared" si="2"/>
        <v>900</v>
      </c>
      <c r="M31" s="3">
        <f t="shared" si="3"/>
        <v>510</v>
      </c>
    </row>
    <row r="32" spans="1:33" ht="21.6" customHeight="1" x14ac:dyDescent="0.25">
      <c r="A32" s="57"/>
      <c r="B32" s="30"/>
      <c r="C32" s="30"/>
      <c r="D32" s="1"/>
      <c r="E32" s="30"/>
      <c r="F32" s="30"/>
      <c r="G32" s="7"/>
      <c r="J32" s="1">
        <f t="shared" si="0"/>
        <v>900</v>
      </c>
      <c r="K32" s="10">
        <f t="shared" si="1"/>
        <v>900</v>
      </c>
      <c r="L32" s="3">
        <f t="shared" si="2"/>
        <v>900</v>
      </c>
      <c r="M32" s="3">
        <f t="shared" si="3"/>
        <v>510</v>
      </c>
    </row>
    <row r="33" spans="1:13" ht="21.6" customHeight="1" x14ac:dyDescent="0.25">
      <c r="A33" s="57"/>
      <c r="B33" s="30"/>
      <c r="C33" s="30"/>
      <c r="D33" s="1"/>
      <c r="E33" s="30"/>
      <c r="F33" s="30"/>
      <c r="G33" s="7"/>
      <c r="J33" s="1">
        <f t="shared" si="0"/>
        <v>900</v>
      </c>
      <c r="K33" s="10">
        <f t="shared" si="1"/>
        <v>900</v>
      </c>
      <c r="L33" s="3">
        <f t="shared" si="2"/>
        <v>900</v>
      </c>
      <c r="M33" s="3">
        <f t="shared" si="3"/>
        <v>510</v>
      </c>
    </row>
    <row r="34" spans="1:13" ht="21.6" customHeight="1" x14ac:dyDescent="0.25">
      <c r="A34" s="57"/>
      <c r="B34" s="30"/>
      <c r="C34" s="30"/>
      <c r="D34" s="1"/>
      <c r="E34" s="30"/>
      <c r="F34" s="30"/>
      <c r="G34" s="7"/>
      <c r="J34" s="1">
        <f t="shared" si="0"/>
        <v>900</v>
      </c>
      <c r="K34" s="10">
        <f t="shared" si="1"/>
        <v>900</v>
      </c>
      <c r="L34" s="3">
        <f t="shared" si="2"/>
        <v>900</v>
      </c>
      <c r="M34" s="3">
        <f t="shared" si="3"/>
        <v>510</v>
      </c>
    </row>
    <row r="35" spans="1:13" ht="21.6" customHeight="1" x14ac:dyDescent="0.25">
      <c r="A35" s="56"/>
      <c r="B35" s="7"/>
      <c r="C35" s="7"/>
      <c r="D35" s="7"/>
      <c r="E35" s="7"/>
      <c r="F35" s="154"/>
      <c r="G35" s="7"/>
      <c r="J35" s="7">
        <f t="shared" ref="J35:J66" si="4">IF(AND(B35=1,C35="IN CORSO"),M35,IF(AND(B35=2,E35&gt;=10,C35="IN CORSO"),M35,IF(AND(B35=3,C35="IN CORSO",E35&gt;=25),M35,IF(AND(B35=1,C35="FUORI CORSO",E35&gt;=25),M35,K35))))</f>
        <v>900</v>
      </c>
      <c r="K35" s="10">
        <f t="shared" si="1"/>
        <v>900</v>
      </c>
      <c r="L35" s="3">
        <f t="shared" si="2"/>
        <v>900</v>
      </c>
      <c r="M35" s="3">
        <f t="shared" si="3"/>
        <v>510</v>
      </c>
    </row>
    <row r="36" spans="1:13" s="5" customFormat="1" ht="21.6" customHeight="1" x14ac:dyDescent="0.25">
      <c r="A36" s="56"/>
      <c r="B36" s="7"/>
      <c r="C36" s="7"/>
      <c r="D36" s="7"/>
      <c r="E36" s="7"/>
      <c r="F36" s="154"/>
      <c r="G36" s="7"/>
      <c r="H36" s="10"/>
      <c r="I36" s="10"/>
      <c r="J36" s="7">
        <f t="shared" si="4"/>
        <v>900</v>
      </c>
      <c r="K36" s="10">
        <f t="shared" si="1"/>
        <v>900</v>
      </c>
      <c r="L36" s="3">
        <f t="shared" si="2"/>
        <v>900</v>
      </c>
      <c r="M36" s="3">
        <f t="shared" si="3"/>
        <v>510</v>
      </c>
    </row>
    <row r="37" spans="1:13" ht="21.6" customHeight="1" x14ac:dyDescent="0.25">
      <c r="A37" s="57"/>
      <c r="B37" s="30"/>
      <c r="C37" s="30"/>
      <c r="D37" s="1"/>
      <c r="E37" s="30"/>
      <c r="F37" s="30"/>
      <c r="G37" s="7"/>
      <c r="J37" s="1">
        <f t="shared" si="4"/>
        <v>900</v>
      </c>
      <c r="K37" s="10">
        <f t="shared" si="1"/>
        <v>900</v>
      </c>
      <c r="L37" s="3">
        <f t="shared" si="2"/>
        <v>900</v>
      </c>
      <c r="M37" s="3">
        <f t="shared" si="3"/>
        <v>510</v>
      </c>
    </row>
    <row r="38" spans="1:13" ht="21.6" customHeight="1" x14ac:dyDescent="0.25">
      <c r="A38" s="57"/>
      <c r="B38" s="30"/>
      <c r="C38" s="30"/>
      <c r="D38" s="1"/>
      <c r="E38" s="30"/>
      <c r="F38" s="30"/>
      <c r="G38" s="7"/>
      <c r="J38" s="1">
        <f t="shared" si="4"/>
        <v>900</v>
      </c>
      <c r="K38" s="10">
        <f t="shared" si="1"/>
        <v>900</v>
      </c>
      <c r="L38" s="3">
        <f t="shared" si="2"/>
        <v>900</v>
      </c>
      <c r="M38" s="3">
        <f t="shared" si="3"/>
        <v>510</v>
      </c>
    </row>
    <row r="39" spans="1:13" ht="21.6" customHeight="1" x14ac:dyDescent="0.25">
      <c r="A39" s="24"/>
      <c r="B39" s="7"/>
      <c r="C39" s="7"/>
      <c r="D39" s="7"/>
      <c r="E39" s="7"/>
      <c r="F39" s="154"/>
      <c r="G39" s="7"/>
      <c r="J39" s="7">
        <f t="shared" si="4"/>
        <v>900</v>
      </c>
      <c r="K39" s="10">
        <f t="shared" si="1"/>
        <v>900</v>
      </c>
      <c r="L39" s="3">
        <f t="shared" si="2"/>
        <v>900</v>
      </c>
      <c r="M39" s="3">
        <f t="shared" si="3"/>
        <v>510</v>
      </c>
    </row>
    <row r="40" spans="1:13" ht="21.6" customHeight="1" x14ac:dyDescent="0.25">
      <c r="A40" s="57"/>
      <c r="B40" s="30"/>
      <c r="C40" s="30"/>
      <c r="D40" s="1"/>
      <c r="E40" s="30"/>
      <c r="F40" s="30"/>
      <c r="G40" s="7"/>
      <c r="J40" s="1">
        <f t="shared" si="4"/>
        <v>900</v>
      </c>
      <c r="K40" s="10">
        <f t="shared" si="1"/>
        <v>900</v>
      </c>
      <c r="L40" s="3">
        <f t="shared" si="2"/>
        <v>900</v>
      </c>
      <c r="M40" s="3">
        <f t="shared" si="3"/>
        <v>510</v>
      </c>
    </row>
    <row r="41" spans="1:13" s="5" customFormat="1" ht="21.6" customHeight="1" x14ac:dyDescent="0.25">
      <c r="A41" s="56"/>
      <c r="B41" s="7"/>
      <c r="C41" s="7"/>
      <c r="D41" s="10"/>
      <c r="E41" s="7"/>
      <c r="F41" s="154"/>
      <c r="G41" s="7"/>
      <c r="H41" s="10"/>
      <c r="I41" s="10"/>
      <c r="J41" s="10">
        <f t="shared" si="4"/>
        <v>900</v>
      </c>
      <c r="K41" s="10">
        <f t="shared" si="1"/>
        <v>900</v>
      </c>
      <c r="L41" s="3">
        <f t="shared" si="2"/>
        <v>900</v>
      </c>
      <c r="M41" s="3">
        <f t="shared" si="3"/>
        <v>510</v>
      </c>
    </row>
    <row r="42" spans="1:13" ht="21.6" customHeight="1" x14ac:dyDescent="0.25">
      <c r="A42" s="57"/>
      <c r="B42" s="30"/>
      <c r="C42" s="30"/>
      <c r="D42" s="1"/>
      <c r="E42" s="30"/>
      <c r="F42" s="30"/>
      <c r="G42" s="7"/>
      <c r="J42" s="1">
        <f t="shared" si="4"/>
        <v>900</v>
      </c>
      <c r="K42" s="10">
        <f t="shared" si="1"/>
        <v>900</v>
      </c>
      <c r="L42" s="3">
        <f t="shared" si="2"/>
        <v>900</v>
      </c>
      <c r="M42" s="3">
        <f t="shared" si="3"/>
        <v>510</v>
      </c>
    </row>
    <row r="43" spans="1:13" ht="21.6" customHeight="1" x14ac:dyDescent="0.25">
      <c r="A43" s="57"/>
      <c r="B43" s="30"/>
      <c r="C43" s="30"/>
      <c r="D43" s="1"/>
      <c r="E43" s="30"/>
      <c r="F43" s="30"/>
      <c r="G43" s="7"/>
      <c r="J43" s="1">
        <f t="shared" si="4"/>
        <v>900</v>
      </c>
      <c r="K43" s="10">
        <f t="shared" si="1"/>
        <v>900</v>
      </c>
      <c r="L43" s="3">
        <f t="shared" si="2"/>
        <v>900</v>
      </c>
      <c r="M43" s="3">
        <f t="shared" si="3"/>
        <v>510</v>
      </c>
    </row>
    <row r="44" spans="1:13" ht="21.6" customHeight="1" x14ac:dyDescent="0.25">
      <c r="A44" s="57"/>
      <c r="B44" s="30"/>
      <c r="C44" s="30"/>
      <c r="D44" s="1"/>
      <c r="E44" s="30"/>
      <c r="F44" s="30"/>
      <c r="G44" s="7"/>
      <c r="J44" s="1">
        <f t="shared" si="4"/>
        <v>900</v>
      </c>
      <c r="K44" s="10">
        <f t="shared" si="1"/>
        <v>900</v>
      </c>
      <c r="L44" s="3">
        <f t="shared" si="2"/>
        <v>900</v>
      </c>
      <c r="M44" s="3">
        <f t="shared" si="3"/>
        <v>510</v>
      </c>
    </row>
    <row r="45" spans="1:13" ht="21.6" customHeight="1" x14ac:dyDescent="0.25">
      <c r="A45" s="57"/>
      <c r="B45" s="30"/>
      <c r="C45" s="30"/>
      <c r="D45" s="1"/>
      <c r="E45" s="30"/>
      <c r="F45" s="30"/>
      <c r="G45" s="7"/>
      <c r="J45" s="1">
        <f t="shared" si="4"/>
        <v>900</v>
      </c>
      <c r="K45" s="10">
        <f t="shared" si="1"/>
        <v>900</v>
      </c>
      <c r="L45" s="3">
        <f t="shared" si="2"/>
        <v>900</v>
      </c>
      <c r="M45" s="3">
        <f t="shared" si="3"/>
        <v>510</v>
      </c>
    </row>
    <row r="46" spans="1:13" ht="21.6" customHeight="1" x14ac:dyDescent="0.25">
      <c r="A46" s="57"/>
      <c r="B46" s="30"/>
      <c r="C46" s="30"/>
      <c r="D46" s="1"/>
      <c r="E46" s="30"/>
      <c r="F46" s="30"/>
      <c r="G46" s="7"/>
      <c r="J46" s="1">
        <f t="shared" si="4"/>
        <v>900</v>
      </c>
      <c r="K46" s="10">
        <f t="shared" si="1"/>
        <v>900</v>
      </c>
      <c r="L46" s="3">
        <f t="shared" si="2"/>
        <v>900</v>
      </c>
      <c r="M46" s="3">
        <f t="shared" si="3"/>
        <v>510</v>
      </c>
    </row>
    <row r="47" spans="1:13" s="5" customFormat="1" ht="21.6" customHeight="1" x14ac:dyDescent="0.25">
      <c r="A47" s="56"/>
      <c r="B47" s="7"/>
      <c r="C47" s="7"/>
      <c r="D47" s="10"/>
      <c r="E47" s="7"/>
      <c r="F47" s="154"/>
      <c r="G47" s="7"/>
      <c r="H47" s="10"/>
      <c r="I47" s="10"/>
      <c r="J47" s="10">
        <f t="shared" si="4"/>
        <v>900</v>
      </c>
      <c r="K47" s="10">
        <f t="shared" si="1"/>
        <v>900</v>
      </c>
      <c r="L47" s="3">
        <f t="shared" si="2"/>
        <v>900</v>
      </c>
      <c r="M47" s="3">
        <f t="shared" si="3"/>
        <v>510</v>
      </c>
    </row>
    <row r="48" spans="1:13" ht="21.6" customHeight="1" x14ac:dyDescent="0.25">
      <c r="A48" s="57"/>
      <c r="B48" s="30"/>
      <c r="C48" s="30"/>
      <c r="D48" s="1"/>
      <c r="E48" s="30"/>
      <c r="F48" s="30"/>
      <c r="G48" s="7"/>
      <c r="J48" s="1">
        <f t="shared" si="4"/>
        <v>900</v>
      </c>
      <c r="K48" s="10">
        <f t="shared" si="1"/>
        <v>900</v>
      </c>
      <c r="L48" s="3">
        <f t="shared" si="2"/>
        <v>900</v>
      </c>
      <c r="M48" s="3">
        <f t="shared" si="3"/>
        <v>510</v>
      </c>
    </row>
    <row r="49" spans="1:13" ht="21.6" customHeight="1" x14ac:dyDescent="0.25">
      <c r="A49" s="24"/>
      <c r="B49" s="7"/>
      <c r="C49" s="7"/>
      <c r="D49" s="7"/>
      <c r="E49" s="7"/>
      <c r="F49" s="154"/>
      <c r="G49" s="7"/>
      <c r="J49" s="7">
        <f t="shared" si="4"/>
        <v>900</v>
      </c>
      <c r="K49" s="10">
        <f t="shared" si="1"/>
        <v>900</v>
      </c>
      <c r="L49" s="3">
        <f t="shared" si="2"/>
        <v>900</v>
      </c>
      <c r="M49" s="3">
        <f t="shared" si="3"/>
        <v>510</v>
      </c>
    </row>
    <row r="50" spans="1:13" s="5" customFormat="1" ht="21.6" customHeight="1" x14ac:dyDescent="0.25">
      <c r="A50" s="56"/>
      <c r="B50" s="7"/>
      <c r="C50" s="7"/>
      <c r="D50" s="10"/>
      <c r="E50" s="7"/>
      <c r="F50" s="154"/>
      <c r="G50" s="7"/>
      <c r="H50" s="10"/>
      <c r="I50" s="10"/>
      <c r="J50" s="10">
        <f t="shared" si="4"/>
        <v>900</v>
      </c>
      <c r="K50" s="10">
        <f t="shared" si="1"/>
        <v>900</v>
      </c>
      <c r="L50" s="3">
        <f t="shared" si="2"/>
        <v>900</v>
      </c>
      <c r="M50" s="3">
        <f t="shared" si="3"/>
        <v>510</v>
      </c>
    </row>
    <row r="51" spans="1:13" ht="21.6" customHeight="1" x14ac:dyDescent="0.25">
      <c r="A51" s="57"/>
      <c r="B51" s="30"/>
      <c r="C51" s="30"/>
      <c r="D51" s="1"/>
      <c r="E51" s="30"/>
      <c r="F51" s="30"/>
      <c r="G51" s="7"/>
      <c r="J51" s="1">
        <f t="shared" si="4"/>
        <v>900</v>
      </c>
      <c r="K51" s="10">
        <f t="shared" si="1"/>
        <v>900</v>
      </c>
      <c r="L51" s="3">
        <f t="shared" si="2"/>
        <v>900</v>
      </c>
      <c r="M51" s="3">
        <f t="shared" si="3"/>
        <v>510</v>
      </c>
    </row>
    <row r="52" spans="1:13" ht="21.6" customHeight="1" x14ac:dyDescent="0.25">
      <c r="A52" s="57"/>
      <c r="B52" s="30"/>
      <c r="C52" s="30"/>
      <c r="D52" s="1"/>
      <c r="E52" s="30"/>
      <c r="F52" s="30"/>
      <c r="G52" s="7"/>
      <c r="J52" s="1">
        <f t="shared" si="4"/>
        <v>900</v>
      </c>
      <c r="K52" s="10">
        <f t="shared" si="1"/>
        <v>900</v>
      </c>
      <c r="L52" s="3">
        <f t="shared" si="2"/>
        <v>900</v>
      </c>
      <c r="M52" s="3">
        <f t="shared" si="3"/>
        <v>510</v>
      </c>
    </row>
    <row r="53" spans="1:13" ht="21.6" customHeight="1" x14ac:dyDescent="0.25">
      <c r="A53" s="57"/>
      <c r="B53" s="30"/>
      <c r="C53" s="30"/>
      <c r="D53" s="1"/>
      <c r="E53" s="30"/>
      <c r="F53" s="30"/>
      <c r="G53" s="7"/>
      <c r="J53" s="1">
        <f t="shared" si="4"/>
        <v>900</v>
      </c>
      <c r="K53" s="10">
        <f t="shared" si="1"/>
        <v>900</v>
      </c>
      <c r="L53" s="3">
        <f t="shared" si="2"/>
        <v>900</v>
      </c>
      <c r="M53" s="3">
        <f t="shared" si="3"/>
        <v>510</v>
      </c>
    </row>
    <row r="54" spans="1:13" ht="21.6" customHeight="1" x14ac:dyDescent="0.25">
      <c r="A54" s="57"/>
      <c r="B54" s="30"/>
      <c r="C54" s="30"/>
      <c r="D54" s="1"/>
      <c r="E54" s="30"/>
      <c r="F54" s="30"/>
      <c r="G54" s="7"/>
      <c r="J54" s="1">
        <f t="shared" si="4"/>
        <v>900</v>
      </c>
      <c r="K54" s="10">
        <f t="shared" si="1"/>
        <v>900</v>
      </c>
      <c r="L54" s="3">
        <f t="shared" si="2"/>
        <v>900</v>
      </c>
      <c r="M54" s="3">
        <f t="shared" si="3"/>
        <v>510</v>
      </c>
    </row>
    <row r="55" spans="1:13" ht="21.6" customHeight="1" x14ac:dyDescent="0.25">
      <c r="A55" s="57"/>
      <c r="B55" s="30"/>
      <c r="C55" s="30"/>
      <c r="D55" s="1"/>
      <c r="E55" s="30"/>
      <c r="F55" s="30"/>
      <c r="G55" s="7"/>
      <c r="J55" s="1">
        <f t="shared" si="4"/>
        <v>900</v>
      </c>
      <c r="K55" s="10">
        <f t="shared" si="1"/>
        <v>900</v>
      </c>
      <c r="L55" s="3">
        <f t="shared" si="2"/>
        <v>900</v>
      </c>
      <c r="M55" s="3">
        <f t="shared" si="3"/>
        <v>510</v>
      </c>
    </row>
    <row r="56" spans="1:13" ht="21.6" customHeight="1" x14ac:dyDescent="0.25">
      <c r="A56" s="56"/>
      <c r="B56" s="7"/>
      <c r="C56" s="7"/>
      <c r="D56" s="10"/>
      <c r="E56" s="7"/>
      <c r="F56" s="154"/>
      <c r="G56" s="7"/>
      <c r="H56" s="58"/>
      <c r="I56" s="58"/>
      <c r="J56" s="10">
        <f t="shared" si="4"/>
        <v>900</v>
      </c>
      <c r="K56" s="10">
        <f t="shared" si="1"/>
        <v>900</v>
      </c>
      <c r="L56" s="3">
        <f t="shared" si="2"/>
        <v>900</v>
      </c>
      <c r="M56" s="3">
        <f t="shared" si="3"/>
        <v>510</v>
      </c>
    </row>
    <row r="57" spans="1:13" ht="21.6" customHeight="1" x14ac:dyDescent="0.25">
      <c r="A57" s="56"/>
      <c r="B57" s="7"/>
      <c r="C57" s="7"/>
      <c r="D57" s="7"/>
      <c r="E57" s="7"/>
      <c r="F57" s="154"/>
      <c r="G57" s="7"/>
      <c r="J57" s="7">
        <f t="shared" si="4"/>
        <v>900</v>
      </c>
      <c r="K57" s="10">
        <f t="shared" si="1"/>
        <v>900</v>
      </c>
      <c r="L57" s="3">
        <f t="shared" si="2"/>
        <v>900</v>
      </c>
      <c r="M57" s="3">
        <f t="shared" si="3"/>
        <v>510</v>
      </c>
    </row>
    <row r="58" spans="1:13" s="5" customFormat="1" ht="21.6" customHeight="1" x14ac:dyDescent="0.25">
      <c r="A58" s="56"/>
      <c r="B58" s="7"/>
      <c r="C58" s="7"/>
      <c r="D58" s="10"/>
      <c r="E58" s="7"/>
      <c r="F58" s="154"/>
      <c r="G58" s="7"/>
      <c r="H58" s="10"/>
      <c r="I58" s="10"/>
      <c r="J58" s="10">
        <f t="shared" si="4"/>
        <v>900</v>
      </c>
      <c r="K58" s="10">
        <f t="shared" si="1"/>
        <v>900</v>
      </c>
      <c r="L58" s="3">
        <f t="shared" si="2"/>
        <v>900</v>
      </c>
      <c r="M58" s="3">
        <f t="shared" si="3"/>
        <v>510</v>
      </c>
    </row>
    <row r="59" spans="1:13" ht="21.6" customHeight="1" x14ac:dyDescent="0.25">
      <c r="A59" s="56"/>
      <c r="B59" s="7"/>
      <c r="C59" s="7"/>
      <c r="D59" s="10"/>
      <c r="E59" s="7"/>
      <c r="F59" s="154"/>
      <c r="G59" s="7"/>
      <c r="J59" s="10">
        <f t="shared" si="4"/>
        <v>900</v>
      </c>
      <c r="K59" s="10">
        <f t="shared" si="1"/>
        <v>900</v>
      </c>
      <c r="L59" s="3">
        <f t="shared" si="2"/>
        <v>900</v>
      </c>
      <c r="M59" s="3">
        <f t="shared" si="3"/>
        <v>510</v>
      </c>
    </row>
    <row r="60" spans="1:13" ht="21.6" customHeight="1" x14ac:dyDescent="0.25">
      <c r="A60" s="24"/>
      <c r="B60" s="7"/>
      <c r="C60" s="7"/>
      <c r="D60" s="7"/>
      <c r="E60" s="7"/>
      <c r="F60" s="154"/>
      <c r="G60" s="7"/>
      <c r="J60" s="7">
        <f t="shared" si="4"/>
        <v>900</v>
      </c>
      <c r="K60" s="10">
        <f t="shared" si="1"/>
        <v>900</v>
      </c>
      <c r="L60" s="3">
        <f t="shared" si="2"/>
        <v>900</v>
      </c>
      <c r="M60" s="3">
        <f t="shared" si="3"/>
        <v>510</v>
      </c>
    </row>
    <row r="61" spans="1:13" ht="21.6" customHeight="1" x14ac:dyDescent="0.25">
      <c r="A61" s="57"/>
      <c r="B61" s="30"/>
      <c r="C61" s="30"/>
      <c r="D61" s="1"/>
      <c r="E61" s="30"/>
      <c r="F61" s="30"/>
      <c r="G61" s="7"/>
      <c r="J61" s="1">
        <f t="shared" si="4"/>
        <v>900</v>
      </c>
      <c r="K61" s="10">
        <f t="shared" si="1"/>
        <v>900</v>
      </c>
      <c r="L61" s="3">
        <f t="shared" si="2"/>
        <v>900</v>
      </c>
      <c r="M61" s="3">
        <f t="shared" si="3"/>
        <v>510</v>
      </c>
    </row>
    <row r="62" spans="1:13" ht="21.6" customHeight="1" x14ac:dyDescent="0.25">
      <c r="A62" s="57"/>
      <c r="B62" s="30"/>
      <c r="C62" s="30"/>
      <c r="D62" s="1"/>
      <c r="E62" s="30"/>
      <c r="F62" s="30"/>
      <c r="G62" s="7"/>
      <c r="J62" s="1">
        <f t="shared" si="4"/>
        <v>900</v>
      </c>
      <c r="K62" s="10">
        <f t="shared" si="1"/>
        <v>900</v>
      </c>
      <c r="L62" s="3">
        <f t="shared" si="2"/>
        <v>900</v>
      </c>
      <c r="M62" s="3">
        <f t="shared" si="3"/>
        <v>510</v>
      </c>
    </row>
    <row r="63" spans="1:13" ht="21.6" customHeight="1" x14ac:dyDescent="0.25">
      <c r="A63" s="57"/>
      <c r="B63" s="30"/>
      <c r="C63" s="30"/>
      <c r="D63" s="1"/>
      <c r="E63" s="30"/>
      <c r="F63" s="30"/>
      <c r="G63" s="7"/>
      <c r="J63" s="1">
        <f t="shared" si="4"/>
        <v>900</v>
      </c>
      <c r="K63" s="10">
        <f t="shared" si="1"/>
        <v>900</v>
      </c>
      <c r="L63" s="3">
        <f t="shared" si="2"/>
        <v>900</v>
      </c>
      <c r="M63" s="3">
        <f t="shared" si="3"/>
        <v>510</v>
      </c>
    </row>
    <row r="64" spans="1:13" ht="21.6" customHeight="1" x14ac:dyDescent="0.25">
      <c r="A64" s="57"/>
      <c r="B64" s="30"/>
      <c r="C64" s="30"/>
      <c r="D64" s="1"/>
      <c r="E64" s="30"/>
      <c r="F64" s="30"/>
      <c r="G64" s="7"/>
      <c r="J64" s="1">
        <f t="shared" si="4"/>
        <v>900</v>
      </c>
      <c r="K64" s="10">
        <f t="shared" si="1"/>
        <v>900</v>
      </c>
      <c r="L64" s="3">
        <f t="shared" si="2"/>
        <v>900</v>
      </c>
      <c r="M64" s="3">
        <f t="shared" si="3"/>
        <v>510</v>
      </c>
    </row>
    <row r="65" spans="1:13" ht="21.6" customHeight="1" x14ac:dyDescent="0.25">
      <c r="A65" s="57"/>
      <c r="B65" s="30"/>
      <c r="C65" s="30"/>
      <c r="D65" s="1"/>
      <c r="E65" s="30"/>
      <c r="F65" s="30"/>
      <c r="G65" s="7"/>
      <c r="J65" s="1">
        <f t="shared" si="4"/>
        <v>900</v>
      </c>
      <c r="K65" s="10">
        <f t="shared" si="1"/>
        <v>900</v>
      </c>
      <c r="L65" s="3">
        <f t="shared" si="2"/>
        <v>900</v>
      </c>
      <c r="M65" s="3">
        <f t="shared" si="3"/>
        <v>510</v>
      </c>
    </row>
    <row r="66" spans="1:13" ht="21.6" customHeight="1" x14ac:dyDescent="0.25">
      <c r="A66" s="56"/>
      <c r="B66" s="7"/>
      <c r="C66" s="7"/>
      <c r="D66" s="59"/>
      <c r="E66" s="7"/>
      <c r="F66" s="154"/>
      <c r="G66" s="7"/>
      <c r="J66" s="7">
        <f t="shared" si="4"/>
        <v>900</v>
      </c>
      <c r="K66" s="10">
        <f t="shared" si="1"/>
        <v>900</v>
      </c>
      <c r="L66" s="3">
        <f t="shared" si="2"/>
        <v>900</v>
      </c>
      <c r="M66" s="3">
        <f t="shared" si="3"/>
        <v>510</v>
      </c>
    </row>
    <row r="67" spans="1:13" ht="21.6" customHeight="1" x14ac:dyDescent="0.25">
      <c r="A67" s="57"/>
      <c r="B67" s="30"/>
      <c r="C67" s="30"/>
      <c r="D67" s="1"/>
      <c r="E67" s="30"/>
      <c r="F67" s="30"/>
      <c r="G67" s="7"/>
      <c r="J67" s="1">
        <f t="shared" ref="J67:J78" si="5">IF(AND(B67=1,C67="IN CORSO"),M67,IF(AND(B67=2,E67&gt;=10,C67="IN CORSO"),M67,IF(AND(B67=3,C67="IN CORSO",E67&gt;=25),M67,IF(AND(B67=1,C67="FUORI CORSO",E67&gt;=25),M67,K67))))</f>
        <v>900</v>
      </c>
      <c r="K67" s="10">
        <f t="shared" si="1"/>
        <v>900</v>
      </c>
      <c r="L67" s="3">
        <f t="shared" si="2"/>
        <v>900</v>
      </c>
      <c r="M67" s="3">
        <f t="shared" si="3"/>
        <v>510</v>
      </c>
    </row>
    <row r="68" spans="1:13" ht="21.6" customHeight="1" x14ac:dyDescent="0.25">
      <c r="A68" s="57"/>
      <c r="B68" s="30"/>
      <c r="C68" s="30"/>
      <c r="D68" s="1"/>
      <c r="E68" s="30"/>
      <c r="F68" s="30"/>
      <c r="G68" s="7"/>
      <c r="J68" s="1">
        <f t="shared" si="5"/>
        <v>900</v>
      </c>
      <c r="K68" s="10">
        <f t="shared" ref="K68:K112" si="6">IF(L68&lt;200,L68,L68)</f>
        <v>900</v>
      </c>
      <c r="L68" s="3">
        <f t="shared" ref="L68:L112" si="7">IF(AND(D68&gt;=$AC$21,D68&lt;=$AD$21),$AE$21,IF(AND(D68&gt;=$AC$22,D68&lt;=$AD$22),$AE$22,IF(AND(D68&gt;=$AC$23,D68&lt;=$AD$23),$AE$23,IF(AND(D68&gt;=$AC$24,D68&lt;=$AD$24),$AE$24,IF(AND(D68&gt;=$AC$25,D68&lt;=$AD$25),$AE$25,IF(AND(D68&gt;=$AC$26,D68&lt;=$AD$26),$AE$26,IF(AND(D68&gt;=$AC$27,D68&lt;=$AD$27),$AE$27,IF(D68&gt;=$AC$28,$AE$28,IF(D68="NO ISEE",$AE$28,$AE$28)))))))))</f>
        <v>900</v>
      </c>
      <c r="M68" s="3">
        <f t="shared" ref="M68:M112" si="8">IF(AND(D68&gt;=$AC$4,D68&lt;=$AD$4),$AE$4,IF(AND(D68&gt;=$AC$5,D68&lt;=$AD$5),($AE$5-($AE$5*0.8)),IF(AND(D68&gt;=$AC$6,D68&lt;=$AD$6),($AE$6-($AE$6*0.5)),IF(AND(D68&gt;=$AC$7,D68&lt;=$AD$7),($AE$7-($AE$7*0.3)),IF(AND(D68&gt;=$AC$8,D68&lt;=$AD$8),($AE$8-($AE$8*0.3)),IF(AND(D68&gt;=$AC$9,D68&lt;=$AD$9),($AE$9-($AE$9*0.2)),IF(AND(D68&gt;=$AC$10,D68&lt;=$AD$10),($AE$10-($AE$10*0.1)),IF(AND(D68&gt;=$AC$11,D68&lt;=$AD$11),$AE$11,IF(AND(D68&gt;=$AC$12,D68&lt;=$AD$12),$AE$12,IF(AND(D68&gt;=$AC$13,D68&lt;=$AD$13),$AE$13,IF(D68&gt;=$AC$14,$AE$14,IF(D68="NO ISEE",$AE$14,$AE$14))))))))))))</f>
        <v>510</v>
      </c>
    </row>
    <row r="69" spans="1:13" ht="21.6" customHeight="1" x14ac:dyDescent="0.25">
      <c r="A69" s="57"/>
      <c r="B69" s="30"/>
      <c r="C69" s="30"/>
      <c r="D69" s="1"/>
      <c r="E69" s="30"/>
      <c r="F69" s="30"/>
      <c r="G69" s="7"/>
      <c r="H69" s="58"/>
      <c r="I69" s="58"/>
      <c r="J69" s="1">
        <f t="shared" si="5"/>
        <v>900</v>
      </c>
      <c r="K69" s="10">
        <f t="shared" si="6"/>
        <v>900</v>
      </c>
      <c r="L69" s="3">
        <f t="shared" si="7"/>
        <v>900</v>
      </c>
      <c r="M69" s="3">
        <f t="shared" si="8"/>
        <v>510</v>
      </c>
    </row>
    <row r="70" spans="1:13" ht="21.6" customHeight="1" x14ac:dyDescent="0.25">
      <c r="A70" s="57"/>
      <c r="B70" s="30"/>
      <c r="C70" s="30"/>
      <c r="D70" s="1"/>
      <c r="E70" s="30"/>
      <c r="F70" s="30"/>
      <c r="G70" s="7"/>
      <c r="J70" s="1">
        <f t="shared" si="5"/>
        <v>900</v>
      </c>
      <c r="K70" s="10">
        <f t="shared" si="6"/>
        <v>900</v>
      </c>
      <c r="L70" s="3">
        <f t="shared" si="7"/>
        <v>900</v>
      </c>
      <c r="M70" s="3">
        <f t="shared" si="8"/>
        <v>510</v>
      </c>
    </row>
    <row r="71" spans="1:13" ht="21.6" customHeight="1" x14ac:dyDescent="0.25">
      <c r="A71" s="57"/>
      <c r="B71" s="30"/>
      <c r="C71" s="30"/>
      <c r="D71" s="1"/>
      <c r="E71" s="30"/>
      <c r="F71" s="30"/>
      <c r="G71" s="7"/>
      <c r="J71" s="1">
        <f t="shared" si="5"/>
        <v>900</v>
      </c>
      <c r="K71" s="10">
        <f t="shared" si="6"/>
        <v>900</v>
      </c>
      <c r="L71" s="3">
        <f t="shared" si="7"/>
        <v>900</v>
      </c>
      <c r="M71" s="3">
        <f t="shared" si="8"/>
        <v>510</v>
      </c>
    </row>
    <row r="72" spans="1:13" s="5" customFormat="1" ht="21.6" customHeight="1" x14ac:dyDescent="0.25">
      <c r="A72" s="46"/>
      <c r="B72" s="7"/>
      <c r="C72" s="7"/>
      <c r="D72" s="7"/>
      <c r="E72" s="7"/>
      <c r="F72" s="154"/>
      <c r="G72" s="7"/>
      <c r="H72" s="10"/>
      <c r="I72" s="10"/>
      <c r="J72" s="7">
        <f t="shared" si="5"/>
        <v>900</v>
      </c>
      <c r="K72" s="10">
        <f t="shared" si="6"/>
        <v>900</v>
      </c>
      <c r="L72" s="3">
        <f t="shared" si="7"/>
        <v>900</v>
      </c>
      <c r="M72" s="3">
        <f t="shared" si="8"/>
        <v>510</v>
      </c>
    </row>
    <row r="73" spans="1:13" ht="21.6" customHeight="1" x14ac:dyDescent="0.25">
      <c r="A73" s="57"/>
      <c r="B73" s="30"/>
      <c r="C73" s="30"/>
      <c r="D73" s="1"/>
      <c r="E73" s="30"/>
      <c r="F73" s="30"/>
      <c r="G73" s="7"/>
      <c r="J73" s="1">
        <f t="shared" si="5"/>
        <v>900</v>
      </c>
      <c r="K73" s="10">
        <f t="shared" si="6"/>
        <v>900</v>
      </c>
      <c r="L73" s="3">
        <f t="shared" si="7"/>
        <v>900</v>
      </c>
      <c r="M73" s="3">
        <f t="shared" si="8"/>
        <v>510</v>
      </c>
    </row>
    <row r="74" spans="1:13" ht="21.6" customHeight="1" x14ac:dyDescent="0.25">
      <c r="A74" s="57"/>
      <c r="B74" s="30"/>
      <c r="C74" s="30"/>
      <c r="D74" s="1"/>
      <c r="E74" s="30"/>
      <c r="F74" s="30"/>
      <c r="G74" s="7"/>
      <c r="J74" s="1">
        <f t="shared" si="5"/>
        <v>900</v>
      </c>
      <c r="K74" s="10">
        <f t="shared" si="6"/>
        <v>900</v>
      </c>
      <c r="L74" s="3">
        <f t="shared" si="7"/>
        <v>900</v>
      </c>
      <c r="M74" s="3">
        <f t="shared" si="8"/>
        <v>510</v>
      </c>
    </row>
    <row r="75" spans="1:13" s="5" customFormat="1" ht="21.6" customHeight="1" x14ac:dyDescent="0.25">
      <c r="A75" s="56"/>
      <c r="B75" s="7"/>
      <c r="C75" s="7"/>
      <c r="D75" s="10"/>
      <c r="E75" s="7"/>
      <c r="F75" s="154"/>
      <c r="G75" s="7"/>
      <c r="H75" s="54"/>
      <c r="I75" s="54"/>
      <c r="J75" s="10">
        <f t="shared" si="5"/>
        <v>900</v>
      </c>
      <c r="K75" s="10">
        <f t="shared" si="6"/>
        <v>900</v>
      </c>
      <c r="L75" s="3">
        <f t="shared" si="7"/>
        <v>900</v>
      </c>
      <c r="M75" s="3">
        <f t="shared" si="8"/>
        <v>510</v>
      </c>
    </row>
    <row r="76" spans="1:13" ht="21.6" customHeight="1" x14ac:dyDescent="0.25">
      <c r="A76" s="56"/>
      <c r="B76" s="7"/>
      <c r="C76" s="7"/>
      <c r="D76" s="7"/>
      <c r="E76" s="7"/>
      <c r="F76" s="154"/>
      <c r="G76" s="7"/>
      <c r="J76" s="7">
        <f t="shared" si="5"/>
        <v>900</v>
      </c>
      <c r="K76" s="10">
        <f t="shared" si="6"/>
        <v>900</v>
      </c>
      <c r="L76" s="3">
        <f t="shared" si="7"/>
        <v>900</v>
      </c>
      <c r="M76" s="3">
        <f t="shared" si="8"/>
        <v>510</v>
      </c>
    </row>
    <row r="77" spans="1:13" s="5" customFormat="1" ht="21.6" customHeight="1" x14ac:dyDescent="0.25">
      <c r="A77" s="56"/>
      <c r="B77" s="7"/>
      <c r="C77" s="7"/>
      <c r="D77" s="10"/>
      <c r="E77" s="7"/>
      <c r="F77" s="154"/>
      <c r="G77" s="7"/>
      <c r="H77" s="54"/>
      <c r="I77" s="54"/>
      <c r="J77" s="10">
        <f t="shared" si="5"/>
        <v>900</v>
      </c>
      <c r="K77" s="10">
        <f t="shared" si="6"/>
        <v>900</v>
      </c>
      <c r="L77" s="3">
        <f t="shared" si="7"/>
        <v>900</v>
      </c>
      <c r="M77" s="3">
        <f t="shared" si="8"/>
        <v>510</v>
      </c>
    </row>
    <row r="78" spans="1:13" ht="21.6" customHeight="1" x14ac:dyDescent="0.25">
      <c r="A78" s="57"/>
      <c r="B78" s="30"/>
      <c r="C78" s="30"/>
      <c r="D78" s="1"/>
      <c r="E78" s="30"/>
      <c r="F78" s="30"/>
      <c r="G78" s="7"/>
      <c r="J78" s="1">
        <f t="shared" si="5"/>
        <v>900</v>
      </c>
      <c r="K78" s="10">
        <f t="shared" si="6"/>
        <v>900</v>
      </c>
      <c r="L78" s="3">
        <f t="shared" si="7"/>
        <v>900</v>
      </c>
      <c r="M78" s="3">
        <f t="shared" si="8"/>
        <v>510</v>
      </c>
    </row>
    <row r="79" spans="1:13" ht="21.6" customHeight="1" x14ac:dyDescent="0.25">
      <c r="A79" s="56"/>
      <c r="B79" s="7"/>
      <c r="C79" s="7"/>
      <c r="D79" s="59"/>
      <c r="E79" s="7"/>
      <c r="F79" s="154"/>
      <c r="G79" s="7"/>
      <c r="J79" s="10">
        <v>500</v>
      </c>
      <c r="K79" s="10">
        <f t="shared" si="6"/>
        <v>900</v>
      </c>
      <c r="L79" s="3">
        <f t="shared" si="7"/>
        <v>900</v>
      </c>
      <c r="M79" s="3">
        <f t="shared" si="8"/>
        <v>510</v>
      </c>
    </row>
    <row r="80" spans="1:13" ht="21.6" customHeight="1" x14ac:dyDescent="0.25">
      <c r="A80" s="57"/>
      <c r="B80" s="30"/>
      <c r="C80" s="30"/>
      <c r="D80" s="1"/>
      <c r="E80" s="30"/>
      <c r="F80" s="30"/>
      <c r="G80" s="7"/>
      <c r="J80" s="1">
        <f t="shared" ref="J80:J112" si="9">IF(AND(B80=1,C80="IN CORSO"),M80,IF(AND(B80=2,E80&gt;=10,C80="IN CORSO"),M80,IF(AND(B80=3,C80="IN CORSO",E80&gt;=25),M80,IF(AND(B80=1,C80="FUORI CORSO",E80&gt;=25),M80,K80))))</f>
        <v>900</v>
      </c>
      <c r="K80" s="10">
        <f t="shared" si="6"/>
        <v>900</v>
      </c>
      <c r="L80" s="3">
        <f t="shared" si="7"/>
        <v>900</v>
      </c>
      <c r="M80" s="3">
        <f t="shared" si="8"/>
        <v>510</v>
      </c>
    </row>
    <row r="81" spans="1:13" ht="21.6" customHeight="1" x14ac:dyDescent="0.25">
      <c r="A81" s="57"/>
      <c r="B81" s="30"/>
      <c r="C81" s="30"/>
      <c r="D81" s="1"/>
      <c r="E81" s="30"/>
      <c r="F81" s="30"/>
      <c r="G81" s="7"/>
      <c r="J81" s="1">
        <f t="shared" si="9"/>
        <v>900</v>
      </c>
      <c r="K81" s="10">
        <f t="shared" si="6"/>
        <v>900</v>
      </c>
      <c r="L81" s="3">
        <f t="shared" si="7"/>
        <v>900</v>
      </c>
      <c r="M81" s="3">
        <f t="shared" si="8"/>
        <v>510</v>
      </c>
    </row>
    <row r="82" spans="1:13" ht="21.6" customHeight="1" x14ac:dyDescent="0.25">
      <c r="A82" s="57"/>
      <c r="B82" s="30"/>
      <c r="C82" s="30"/>
      <c r="D82" s="1"/>
      <c r="E82" s="30"/>
      <c r="F82" s="30"/>
      <c r="G82" s="7"/>
      <c r="J82" s="1">
        <f t="shared" si="9"/>
        <v>900</v>
      </c>
      <c r="K82" s="10">
        <f t="shared" si="6"/>
        <v>900</v>
      </c>
      <c r="L82" s="3">
        <f t="shared" si="7"/>
        <v>900</v>
      </c>
      <c r="M82" s="3">
        <f t="shared" si="8"/>
        <v>510</v>
      </c>
    </row>
    <row r="83" spans="1:13" ht="21.6" customHeight="1" x14ac:dyDescent="0.25">
      <c r="A83" s="56"/>
      <c r="B83" s="7"/>
      <c r="C83" s="7"/>
      <c r="D83" s="10"/>
      <c r="E83" s="7"/>
      <c r="F83" s="154"/>
      <c r="G83" s="7"/>
      <c r="J83" s="10">
        <f t="shared" si="9"/>
        <v>900</v>
      </c>
      <c r="K83" s="10">
        <f t="shared" si="6"/>
        <v>900</v>
      </c>
      <c r="L83" s="3">
        <f t="shared" si="7"/>
        <v>900</v>
      </c>
      <c r="M83" s="3">
        <f t="shared" si="8"/>
        <v>510</v>
      </c>
    </row>
    <row r="84" spans="1:13" ht="21.6" customHeight="1" x14ac:dyDescent="0.25">
      <c r="A84" s="57"/>
      <c r="B84" s="30"/>
      <c r="C84" s="30"/>
      <c r="D84" s="1"/>
      <c r="E84" s="30"/>
      <c r="F84" s="30"/>
      <c r="G84" s="7"/>
      <c r="J84" s="1">
        <f t="shared" si="9"/>
        <v>900</v>
      </c>
      <c r="K84" s="10">
        <f t="shared" si="6"/>
        <v>900</v>
      </c>
      <c r="L84" s="3">
        <f t="shared" si="7"/>
        <v>900</v>
      </c>
      <c r="M84" s="3">
        <f t="shared" si="8"/>
        <v>510</v>
      </c>
    </row>
    <row r="85" spans="1:13" ht="21.6" customHeight="1" x14ac:dyDescent="0.25">
      <c r="A85" s="57"/>
      <c r="B85" s="30"/>
      <c r="C85" s="30"/>
      <c r="D85" s="1"/>
      <c r="E85" s="30"/>
      <c r="F85" s="30"/>
      <c r="G85" s="7"/>
      <c r="J85" s="1">
        <f t="shared" si="9"/>
        <v>900</v>
      </c>
      <c r="K85" s="10">
        <f t="shared" si="6"/>
        <v>900</v>
      </c>
      <c r="L85" s="3">
        <f t="shared" si="7"/>
        <v>900</v>
      </c>
      <c r="M85" s="3">
        <f t="shared" si="8"/>
        <v>510</v>
      </c>
    </row>
    <row r="86" spans="1:13" s="5" customFormat="1" ht="21.6" customHeight="1" x14ac:dyDescent="0.25">
      <c r="A86" s="56"/>
      <c r="B86" s="7"/>
      <c r="C86" s="7"/>
      <c r="D86" s="10"/>
      <c r="E86" s="7"/>
      <c r="F86" s="154"/>
      <c r="G86" s="7"/>
      <c r="H86" s="10"/>
      <c r="I86" s="10"/>
      <c r="J86" s="10">
        <f t="shared" si="9"/>
        <v>900</v>
      </c>
      <c r="K86" s="10">
        <f t="shared" si="6"/>
        <v>900</v>
      </c>
      <c r="L86" s="3">
        <f t="shared" si="7"/>
        <v>900</v>
      </c>
      <c r="M86" s="3">
        <f t="shared" si="8"/>
        <v>510</v>
      </c>
    </row>
    <row r="87" spans="1:13" ht="21.6" customHeight="1" x14ac:dyDescent="0.25">
      <c r="A87" s="57"/>
      <c r="B87" s="30"/>
      <c r="C87" s="30"/>
      <c r="D87" s="1"/>
      <c r="E87" s="30"/>
      <c r="F87" s="30"/>
      <c r="G87" s="7"/>
      <c r="J87" s="1">
        <f t="shared" si="9"/>
        <v>900</v>
      </c>
      <c r="K87" s="10">
        <f t="shared" si="6"/>
        <v>900</v>
      </c>
      <c r="L87" s="3">
        <f t="shared" si="7"/>
        <v>900</v>
      </c>
      <c r="M87" s="3">
        <f t="shared" si="8"/>
        <v>510</v>
      </c>
    </row>
    <row r="88" spans="1:13" ht="21.6" customHeight="1" x14ac:dyDescent="0.25">
      <c r="A88" s="57"/>
      <c r="B88" s="30"/>
      <c r="C88" s="30"/>
      <c r="D88" s="1"/>
      <c r="E88" s="30"/>
      <c r="F88" s="30"/>
      <c r="G88" s="7"/>
      <c r="J88" s="1">
        <f t="shared" si="9"/>
        <v>900</v>
      </c>
      <c r="K88" s="10">
        <f t="shared" si="6"/>
        <v>900</v>
      </c>
      <c r="L88" s="3">
        <f t="shared" si="7"/>
        <v>900</v>
      </c>
      <c r="M88" s="3">
        <f t="shared" si="8"/>
        <v>510</v>
      </c>
    </row>
    <row r="89" spans="1:13" ht="21.6" customHeight="1" x14ac:dyDescent="0.25">
      <c r="A89" s="57"/>
      <c r="B89" s="30"/>
      <c r="C89" s="30"/>
      <c r="D89" s="1"/>
      <c r="E89" s="30"/>
      <c r="F89" s="30"/>
      <c r="G89" s="7"/>
      <c r="J89" s="1">
        <f t="shared" si="9"/>
        <v>900</v>
      </c>
      <c r="K89" s="10">
        <f t="shared" si="6"/>
        <v>900</v>
      </c>
      <c r="L89" s="3">
        <f t="shared" si="7"/>
        <v>900</v>
      </c>
      <c r="M89" s="3">
        <f t="shared" si="8"/>
        <v>510</v>
      </c>
    </row>
    <row r="90" spans="1:13" ht="21.6" customHeight="1" x14ac:dyDescent="0.25">
      <c r="A90" s="56"/>
      <c r="B90" s="7"/>
      <c r="C90" s="7"/>
      <c r="D90" s="10"/>
      <c r="E90" s="7"/>
      <c r="F90" s="154"/>
      <c r="G90" s="7"/>
      <c r="J90" s="10">
        <f t="shared" si="9"/>
        <v>900</v>
      </c>
      <c r="K90" s="10">
        <f t="shared" si="6"/>
        <v>900</v>
      </c>
      <c r="L90" s="3">
        <f t="shared" si="7"/>
        <v>900</v>
      </c>
      <c r="M90" s="3">
        <f t="shared" si="8"/>
        <v>510</v>
      </c>
    </row>
    <row r="91" spans="1:13" ht="21.6" customHeight="1" x14ac:dyDescent="0.25">
      <c r="A91" s="57"/>
      <c r="B91" s="30"/>
      <c r="C91" s="30"/>
      <c r="D91" s="1"/>
      <c r="E91" s="30"/>
      <c r="F91" s="30"/>
      <c r="G91" s="7"/>
      <c r="J91" s="1">
        <f t="shared" si="9"/>
        <v>900</v>
      </c>
      <c r="K91" s="10">
        <f t="shared" si="6"/>
        <v>900</v>
      </c>
      <c r="L91" s="3">
        <f t="shared" si="7"/>
        <v>900</v>
      </c>
      <c r="M91" s="3">
        <f t="shared" si="8"/>
        <v>510</v>
      </c>
    </row>
    <row r="92" spans="1:13" ht="21.6" customHeight="1" x14ac:dyDescent="0.25">
      <c r="A92" s="57"/>
      <c r="B92" s="30"/>
      <c r="C92" s="30"/>
      <c r="D92" s="1"/>
      <c r="E92" s="30"/>
      <c r="F92" s="30"/>
      <c r="G92" s="7"/>
      <c r="J92" s="1">
        <f t="shared" si="9"/>
        <v>900</v>
      </c>
      <c r="K92" s="10">
        <f t="shared" si="6"/>
        <v>900</v>
      </c>
      <c r="L92" s="3">
        <f t="shared" si="7"/>
        <v>900</v>
      </c>
      <c r="M92" s="3">
        <f t="shared" si="8"/>
        <v>510</v>
      </c>
    </row>
    <row r="93" spans="1:13" ht="21.6" customHeight="1" x14ac:dyDescent="0.25">
      <c r="A93" s="57"/>
      <c r="B93" s="30"/>
      <c r="C93" s="30"/>
      <c r="D93" s="1"/>
      <c r="E93" s="30"/>
      <c r="F93" s="30"/>
      <c r="G93" s="7"/>
      <c r="J93" s="1">
        <f t="shared" si="9"/>
        <v>900</v>
      </c>
      <c r="K93" s="10">
        <f t="shared" si="6"/>
        <v>900</v>
      </c>
      <c r="L93" s="3">
        <f t="shared" si="7"/>
        <v>900</v>
      </c>
      <c r="M93" s="3">
        <f t="shared" si="8"/>
        <v>510</v>
      </c>
    </row>
    <row r="94" spans="1:13" ht="21.6" customHeight="1" x14ac:dyDescent="0.25">
      <c r="A94" s="57"/>
      <c r="B94" s="30"/>
      <c r="C94" s="30"/>
      <c r="D94" s="1"/>
      <c r="E94" s="30"/>
      <c r="F94" s="30"/>
      <c r="G94" s="7"/>
      <c r="J94" s="1">
        <f t="shared" si="9"/>
        <v>900</v>
      </c>
      <c r="K94" s="10">
        <f t="shared" si="6"/>
        <v>900</v>
      </c>
      <c r="L94" s="3">
        <f t="shared" si="7"/>
        <v>900</v>
      </c>
      <c r="M94" s="3">
        <f t="shared" si="8"/>
        <v>510</v>
      </c>
    </row>
    <row r="95" spans="1:13" ht="21.6" customHeight="1" x14ac:dyDescent="0.25">
      <c r="A95" s="57"/>
      <c r="B95" s="30"/>
      <c r="C95" s="30"/>
      <c r="D95" s="60"/>
      <c r="E95" s="30"/>
      <c r="F95" s="30"/>
      <c r="G95" s="7"/>
      <c r="J95" s="30">
        <f t="shared" si="9"/>
        <v>900</v>
      </c>
      <c r="K95" s="10">
        <f t="shared" si="6"/>
        <v>900</v>
      </c>
      <c r="L95" s="3">
        <f t="shared" si="7"/>
        <v>900</v>
      </c>
      <c r="M95" s="3">
        <f t="shared" si="8"/>
        <v>510</v>
      </c>
    </row>
    <row r="96" spans="1:13" ht="21.6" customHeight="1" x14ac:dyDescent="0.25">
      <c r="A96" s="57"/>
      <c r="B96" s="30"/>
      <c r="C96" s="30"/>
      <c r="D96" s="1"/>
      <c r="E96" s="30"/>
      <c r="F96" s="30"/>
      <c r="G96" s="7"/>
      <c r="J96" s="1">
        <f t="shared" si="9"/>
        <v>900</v>
      </c>
      <c r="K96" s="10">
        <f t="shared" si="6"/>
        <v>900</v>
      </c>
      <c r="L96" s="3">
        <f t="shared" si="7"/>
        <v>900</v>
      </c>
      <c r="M96" s="3">
        <f t="shared" si="8"/>
        <v>510</v>
      </c>
    </row>
    <row r="97" spans="1:13" ht="21.6" customHeight="1" x14ac:dyDescent="0.25">
      <c r="A97" s="57"/>
      <c r="B97" s="30"/>
      <c r="C97" s="30"/>
      <c r="D97" s="1"/>
      <c r="E97" s="30"/>
      <c r="F97" s="30"/>
      <c r="G97" s="7"/>
      <c r="J97" s="1">
        <f t="shared" si="9"/>
        <v>900</v>
      </c>
      <c r="K97" s="10">
        <f t="shared" si="6"/>
        <v>900</v>
      </c>
      <c r="L97" s="3">
        <f t="shared" si="7"/>
        <v>900</v>
      </c>
      <c r="M97" s="3">
        <f t="shared" si="8"/>
        <v>510</v>
      </c>
    </row>
    <row r="98" spans="1:13" ht="21.6" customHeight="1" x14ac:dyDescent="0.25">
      <c r="A98" s="57"/>
      <c r="B98" s="30"/>
      <c r="C98" s="30"/>
      <c r="D98" s="1"/>
      <c r="E98" s="30"/>
      <c r="F98" s="30"/>
      <c r="G98" s="7"/>
      <c r="J98" s="1">
        <f t="shared" si="9"/>
        <v>900</v>
      </c>
      <c r="K98" s="10">
        <f t="shared" si="6"/>
        <v>900</v>
      </c>
      <c r="L98" s="3">
        <f t="shared" si="7"/>
        <v>900</v>
      </c>
      <c r="M98" s="3">
        <f t="shared" si="8"/>
        <v>510</v>
      </c>
    </row>
    <row r="99" spans="1:13" ht="21.6" customHeight="1" x14ac:dyDescent="0.25">
      <c r="A99" s="57"/>
      <c r="B99" s="30"/>
      <c r="C99" s="30"/>
      <c r="D99" s="1"/>
      <c r="E99" s="30"/>
      <c r="F99" s="30"/>
      <c r="G99" s="7"/>
      <c r="J99" s="1">
        <f t="shared" si="9"/>
        <v>900</v>
      </c>
      <c r="K99" s="10">
        <f t="shared" si="6"/>
        <v>900</v>
      </c>
      <c r="L99" s="3">
        <f t="shared" si="7"/>
        <v>900</v>
      </c>
      <c r="M99" s="3">
        <f t="shared" si="8"/>
        <v>510</v>
      </c>
    </row>
    <row r="100" spans="1:13" ht="21.6" customHeight="1" x14ac:dyDescent="0.25">
      <c r="A100" s="57"/>
      <c r="B100" s="30"/>
      <c r="C100" s="30"/>
      <c r="D100" s="1"/>
      <c r="E100" s="30"/>
      <c r="F100" s="30"/>
      <c r="G100" s="7"/>
      <c r="J100" s="1">
        <f t="shared" si="9"/>
        <v>900</v>
      </c>
      <c r="K100" s="10">
        <f t="shared" si="6"/>
        <v>900</v>
      </c>
      <c r="L100" s="3">
        <f t="shared" si="7"/>
        <v>900</v>
      </c>
      <c r="M100" s="3">
        <f t="shared" si="8"/>
        <v>510</v>
      </c>
    </row>
    <row r="101" spans="1:13" ht="21.6" customHeight="1" x14ac:dyDescent="0.25">
      <c r="A101" s="57"/>
      <c r="B101" s="30"/>
      <c r="C101" s="30"/>
      <c r="D101" s="1"/>
      <c r="E101" s="30"/>
      <c r="F101" s="30"/>
      <c r="G101" s="7"/>
      <c r="J101" s="1">
        <f t="shared" si="9"/>
        <v>900</v>
      </c>
      <c r="K101" s="10">
        <f t="shared" si="6"/>
        <v>900</v>
      </c>
      <c r="L101" s="3">
        <f t="shared" si="7"/>
        <v>900</v>
      </c>
      <c r="M101" s="3">
        <f t="shared" si="8"/>
        <v>510</v>
      </c>
    </row>
    <row r="102" spans="1:13" ht="21.6" customHeight="1" x14ac:dyDescent="0.25">
      <c r="A102" s="57"/>
      <c r="B102" s="30"/>
      <c r="C102" s="30"/>
      <c r="D102" s="1"/>
      <c r="E102" s="30"/>
      <c r="F102" s="30"/>
      <c r="G102" s="7"/>
      <c r="J102" s="1">
        <f t="shared" si="9"/>
        <v>900</v>
      </c>
      <c r="K102" s="10">
        <f t="shared" si="6"/>
        <v>900</v>
      </c>
      <c r="L102" s="3">
        <f t="shared" si="7"/>
        <v>900</v>
      </c>
      <c r="M102" s="3">
        <f t="shared" si="8"/>
        <v>510</v>
      </c>
    </row>
    <row r="103" spans="1:13" ht="21.6" customHeight="1" x14ac:dyDescent="0.25">
      <c r="A103" s="57"/>
      <c r="B103" s="30"/>
      <c r="C103" s="30"/>
      <c r="D103" s="1"/>
      <c r="E103" s="30"/>
      <c r="F103" s="30"/>
      <c r="G103" s="7"/>
      <c r="J103" s="1">
        <f t="shared" si="9"/>
        <v>900</v>
      </c>
      <c r="K103" s="10">
        <f t="shared" si="6"/>
        <v>900</v>
      </c>
      <c r="L103" s="3">
        <f t="shared" si="7"/>
        <v>900</v>
      </c>
      <c r="M103" s="3">
        <f t="shared" si="8"/>
        <v>510</v>
      </c>
    </row>
    <row r="104" spans="1:13" s="5" customFormat="1" ht="21.6" customHeight="1" x14ac:dyDescent="0.25">
      <c r="A104" s="56"/>
      <c r="B104" s="7"/>
      <c r="C104" s="7"/>
      <c r="D104" s="10"/>
      <c r="E104" s="7"/>
      <c r="F104" s="154"/>
      <c r="G104" s="7"/>
      <c r="H104" s="10"/>
      <c r="I104" s="10"/>
      <c r="J104" s="10">
        <f t="shared" si="9"/>
        <v>900</v>
      </c>
      <c r="K104" s="10">
        <f t="shared" si="6"/>
        <v>900</v>
      </c>
      <c r="L104" s="3">
        <f t="shared" si="7"/>
        <v>900</v>
      </c>
      <c r="M104" s="3">
        <f t="shared" si="8"/>
        <v>510</v>
      </c>
    </row>
    <row r="105" spans="1:13" ht="21.6" customHeight="1" x14ac:dyDescent="0.25">
      <c r="A105" s="57"/>
      <c r="B105" s="30"/>
      <c r="C105" s="30"/>
      <c r="D105" s="1"/>
      <c r="E105" s="30"/>
      <c r="F105" s="30"/>
      <c r="G105" s="7"/>
      <c r="J105" s="1">
        <f t="shared" si="9"/>
        <v>900</v>
      </c>
      <c r="K105" s="10">
        <f t="shared" si="6"/>
        <v>900</v>
      </c>
      <c r="L105" s="3">
        <f t="shared" si="7"/>
        <v>900</v>
      </c>
      <c r="M105" s="3">
        <f t="shared" si="8"/>
        <v>510</v>
      </c>
    </row>
    <row r="106" spans="1:13" ht="21.6" customHeight="1" x14ac:dyDescent="0.25">
      <c r="A106" s="57"/>
      <c r="B106" s="30"/>
      <c r="C106" s="30"/>
      <c r="D106" s="1"/>
      <c r="E106" s="30"/>
      <c r="F106" s="30"/>
      <c r="G106" s="7"/>
      <c r="J106" s="1">
        <f t="shared" si="9"/>
        <v>900</v>
      </c>
      <c r="K106" s="10">
        <f t="shared" si="6"/>
        <v>900</v>
      </c>
      <c r="L106" s="3">
        <f t="shared" si="7"/>
        <v>900</v>
      </c>
      <c r="M106" s="3">
        <f t="shared" si="8"/>
        <v>510</v>
      </c>
    </row>
    <row r="107" spans="1:13" s="5" customFormat="1" ht="21.6" customHeight="1" x14ac:dyDescent="0.25">
      <c r="A107" s="56"/>
      <c r="B107" s="7"/>
      <c r="C107" s="7"/>
      <c r="D107" s="10"/>
      <c r="E107" s="7"/>
      <c r="F107" s="154"/>
      <c r="G107" s="7"/>
      <c r="H107" s="10"/>
      <c r="I107" s="10"/>
      <c r="J107" s="10">
        <f t="shared" si="9"/>
        <v>900</v>
      </c>
      <c r="K107" s="10">
        <f t="shared" si="6"/>
        <v>900</v>
      </c>
      <c r="L107" s="3">
        <f t="shared" si="7"/>
        <v>900</v>
      </c>
      <c r="M107" s="3">
        <f t="shared" si="8"/>
        <v>510</v>
      </c>
    </row>
    <row r="108" spans="1:13" ht="21.6" customHeight="1" x14ac:dyDescent="0.25">
      <c r="A108" s="56"/>
      <c r="B108" s="7"/>
      <c r="C108" s="7"/>
      <c r="D108" s="7"/>
      <c r="E108" s="7"/>
      <c r="F108" s="154"/>
      <c r="G108" s="7"/>
      <c r="J108" s="7">
        <f t="shared" si="9"/>
        <v>900</v>
      </c>
      <c r="K108" s="10">
        <f t="shared" si="6"/>
        <v>900</v>
      </c>
      <c r="L108" s="3">
        <f t="shared" si="7"/>
        <v>900</v>
      </c>
      <c r="M108" s="3">
        <f t="shared" si="8"/>
        <v>510</v>
      </c>
    </row>
    <row r="109" spans="1:13" ht="21.6" customHeight="1" x14ac:dyDescent="0.25">
      <c r="A109" s="56"/>
      <c r="B109" s="7"/>
      <c r="C109" s="7"/>
      <c r="D109" s="10"/>
      <c r="E109" s="7"/>
      <c r="F109" s="154"/>
      <c r="G109" s="7"/>
      <c r="J109" s="10">
        <f t="shared" si="9"/>
        <v>900</v>
      </c>
      <c r="K109" s="10">
        <f t="shared" si="6"/>
        <v>900</v>
      </c>
      <c r="L109" s="3">
        <f t="shared" si="7"/>
        <v>900</v>
      </c>
      <c r="M109" s="3">
        <f t="shared" si="8"/>
        <v>510</v>
      </c>
    </row>
    <row r="110" spans="1:13" ht="21.6" customHeight="1" x14ac:dyDescent="0.25">
      <c r="A110" s="56"/>
      <c r="B110" s="7"/>
      <c r="C110" s="7"/>
      <c r="D110" s="7"/>
      <c r="E110" s="7"/>
      <c r="F110" s="154"/>
      <c r="G110" s="7"/>
      <c r="H110" s="58"/>
      <c r="I110" s="58"/>
      <c r="J110" s="7">
        <f t="shared" si="9"/>
        <v>900</v>
      </c>
      <c r="K110" s="10">
        <f t="shared" si="6"/>
        <v>900</v>
      </c>
      <c r="L110" s="3">
        <f t="shared" si="7"/>
        <v>900</v>
      </c>
      <c r="M110" s="3">
        <f t="shared" si="8"/>
        <v>510</v>
      </c>
    </row>
    <row r="111" spans="1:13" s="5" customFormat="1" ht="21.6" customHeight="1" x14ac:dyDescent="0.25">
      <c r="A111" s="56"/>
      <c r="B111" s="7"/>
      <c r="C111" s="7"/>
      <c r="D111" s="10"/>
      <c r="E111" s="7"/>
      <c r="F111" s="154"/>
      <c r="G111" s="7"/>
      <c r="H111" s="10"/>
      <c r="I111" s="10"/>
      <c r="J111" s="10">
        <f t="shared" si="9"/>
        <v>900</v>
      </c>
      <c r="K111" s="10">
        <f t="shared" si="6"/>
        <v>900</v>
      </c>
      <c r="L111" s="3">
        <f t="shared" si="7"/>
        <v>900</v>
      </c>
      <c r="M111" s="3">
        <f t="shared" si="8"/>
        <v>510</v>
      </c>
    </row>
    <row r="112" spans="1:13" ht="21.6" customHeight="1" x14ac:dyDescent="0.25">
      <c r="A112" s="57"/>
      <c r="B112" s="30"/>
      <c r="C112" s="30"/>
      <c r="D112" s="1"/>
      <c r="E112" s="30"/>
      <c r="F112" s="30"/>
      <c r="G112" s="7"/>
      <c r="J112" s="1">
        <f t="shared" si="9"/>
        <v>900</v>
      </c>
      <c r="K112" s="10">
        <f t="shared" si="6"/>
        <v>900</v>
      </c>
      <c r="L112" s="3">
        <f t="shared" si="7"/>
        <v>900</v>
      </c>
      <c r="M112" s="3">
        <f t="shared" si="8"/>
        <v>510</v>
      </c>
    </row>
    <row r="113" spans="1:13" ht="21.6" customHeight="1" x14ac:dyDescent="0.25">
      <c r="A113" s="57"/>
      <c r="B113" s="30"/>
      <c r="C113" s="30"/>
      <c r="D113" s="1"/>
      <c r="E113" s="30"/>
      <c r="F113" s="30"/>
      <c r="G113" s="7"/>
      <c r="J113" s="1"/>
    </row>
    <row r="114" spans="1:13" ht="21.6" customHeight="1" x14ac:dyDescent="0.25">
      <c r="A114" s="56"/>
      <c r="B114" s="7"/>
      <c r="C114" s="7"/>
      <c r="D114" s="10"/>
      <c r="E114" s="7"/>
      <c r="F114" s="154"/>
      <c r="G114" s="7"/>
      <c r="H114" s="10"/>
      <c r="I114" s="10"/>
      <c r="J114" s="10">
        <f t="shared" ref="J114:J145" si="10">IF(AND(B114=1,C114="IN CORSO"),M114,IF(AND(B114=2,E114&gt;=10,C114="IN CORSO"),M114,IF(AND(B114=3,C114="IN CORSO",E114&gt;=25),M114,IF(AND(B114=1,C114="FUORI CORSO",E114&gt;=25),M114,K114))))</f>
        <v>200</v>
      </c>
      <c r="K114" s="1">
        <f t="shared" ref="K114:K132" si="11">IF(L114&lt;200,200,L114)</f>
        <v>200</v>
      </c>
      <c r="L114" s="4">
        <f t="shared" ref="L114:L145" si="12">IF(AND(D114&gt;=$P$18,D114&lt;=$Q$18),$R$18,IF(AND(D114&gt;=$P$19,D114&lt;=$Q$19),(((D114-$Q$4)*0.07)+0.5*((D114-$Q$4)*0.07)),IF(AND(D114&gt;=$P$20,D114&lt;=$Q$20),$R$20,IF(AND(D114&gt;=$P$21,D114&lt;=$Q$21),$R$21,IF(AND(D114&gt;=$P$22,D114&lt;=$Q$22),$R$22,IF(AND(D114&gt;=$P$23,D114&lt;=$Q$23),$R$23,IF(AND(D114&gt;=$P$24,D114&lt;=$Q$24),$R$24,IF(D114&gt;=$P$25,$R$25,IF(D114="NO ISEE",$R$25,$R$25)))))))))</f>
        <v>0</v>
      </c>
      <c r="M114" s="4">
        <f t="shared" ref="M114:M145" si="13">IF(AND(D114&gt;=$P$4,D114&lt;=$Q$4),$R$4,IF(AND(D114&gt;=$P$5,D114&lt;=$Q$5),((D114-$Q$4)*0.07),IF(AND(D114&gt;=$P$6,D114&lt;=$Q$6),$R$6,IF(AND(D114&gt;=$P$7,D114&lt;=$Q$7),$R$7,IF(AND(D114&gt;=$P$8,D114&lt;=$Q$8),$R$8,IF(AND(D114&gt;=$P$9,D114&lt;=$Q$9),$R$9,IF(AND(D114&gt;=$P$10,D114&lt;=$Q$10),$R$10,IF(D114&gt;=$P$11,$R$11,IF(D114="NO ISEE",$R$11,$R$11)))))))))</f>
        <v>0</v>
      </c>
    </row>
    <row r="115" spans="1:13" ht="21.6" customHeight="1" x14ac:dyDescent="0.25">
      <c r="A115" s="57"/>
      <c r="B115" s="30"/>
      <c r="C115" s="30"/>
      <c r="D115" s="1"/>
      <c r="E115" s="30"/>
      <c r="F115" s="30"/>
      <c r="G115" s="7"/>
      <c r="J115" s="1">
        <f t="shared" si="10"/>
        <v>200</v>
      </c>
      <c r="K115" s="1">
        <f t="shared" si="11"/>
        <v>200</v>
      </c>
      <c r="L115" s="4">
        <f t="shared" si="12"/>
        <v>0</v>
      </c>
      <c r="M115" s="4">
        <f t="shared" si="13"/>
        <v>0</v>
      </c>
    </row>
    <row r="116" spans="1:13" ht="21.6" customHeight="1" x14ac:dyDescent="0.25">
      <c r="A116" s="57"/>
      <c r="B116" s="30"/>
      <c r="C116" s="30"/>
      <c r="D116" s="1"/>
      <c r="E116" s="30"/>
      <c r="F116" s="30"/>
      <c r="G116" s="7"/>
      <c r="J116" s="1">
        <f t="shared" si="10"/>
        <v>200</v>
      </c>
      <c r="K116" s="1">
        <f t="shared" si="11"/>
        <v>200</v>
      </c>
      <c r="L116" s="4">
        <f t="shared" si="12"/>
        <v>0</v>
      </c>
      <c r="M116" s="4">
        <f t="shared" si="13"/>
        <v>0</v>
      </c>
    </row>
    <row r="117" spans="1:13" ht="21.6" customHeight="1" x14ac:dyDescent="0.25">
      <c r="A117" s="57"/>
      <c r="B117" s="30"/>
      <c r="C117" s="30"/>
      <c r="D117" s="1"/>
      <c r="E117" s="30"/>
      <c r="F117" s="30"/>
      <c r="G117" s="7"/>
      <c r="J117" s="1">
        <f t="shared" si="10"/>
        <v>200</v>
      </c>
      <c r="K117" s="1">
        <f t="shared" si="11"/>
        <v>200</v>
      </c>
      <c r="L117" s="4">
        <f t="shared" si="12"/>
        <v>0</v>
      </c>
      <c r="M117" s="4">
        <f t="shared" si="13"/>
        <v>0</v>
      </c>
    </row>
    <row r="118" spans="1:13" ht="21.6" customHeight="1" x14ac:dyDescent="0.25">
      <c r="A118" s="57"/>
      <c r="B118" s="30"/>
      <c r="C118" s="30"/>
      <c r="D118" s="1"/>
      <c r="E118" s="30"/>
      <c r="F118" s="30"/>
      <c r="G118" s="7"/>
      <c r="J118" s="1">
        <f t="shared" si="10"/>
        <v>200</v>
      </c>
      <c r="K118" s="1">
        <f t="shared" si="11"/>
        <v>200</v>
      </c>
      <c r="L118" s="4">
        <f t="shared" si="12"/>
        <v>0</v>
      </c>
      <c r="M118" s="4">
        <f t="shared" si="13"/>
        <v>0</v>
      </c>
    </row>
    <row r="119" spans="1:13" ht="21.6" customHeight="1" x14ac:dyDescent="0.25">
      <c r="A119" s="57"/>
      <c r="B119" s="30"/>
      <c r="C119" s="30"/>
      <c r="D119" s="1"/>
      <c r="E119" s="30"/>
      <c r="F119" s="30"/>
      <c r="G119" s="7"/>
      <c r="J119" s="1">
        <f t="shared" si="10"/>
        <v>200</v>
      </c>
      <c r="K119" s="1">
        <f t="shared" si="11"/>
        <v>200</v>
      </c>
      <c r="L119" s="4">
        <f t="shared" si="12"/>
        <v>0</v>
      </c>
      <c r="M119" s="4">
        <f t="shared" si="13"/>
        <v>0</v>
      </c>
    </row>
    <row r="120" spans="1:13" ht="21.6" customHeight="1" x14ac:dyDescent="0.25">
      <c r="A120" s="24"/>
      <c r="B120" s="7"/>
      <c r="C120" s="7"/>
      <c r="D120" s="59"/>
      <c r="E120" s="7"/>
      <c r="F120" s="154"/>
      <c r="G120" s="7"/>
      <c r="J120" s="7">
        <f t="shared" si="10"/>
        <v>200</v>
      </c>
      <c r="K120" s="1">
        <f t="shared" si="11"/>
        <v>200</v>
      </c>
      <c r="L120" s="4">
        <f t="shared" si="12"/>
        <v>0</v>
      </c>
      <c r="M120" s="4">
        <f t="shared" si="13"/>
        <v>0</v>
      </c>
    </row>
    <row r="121" spans="1:13" ht="21.6" customHeight="1" x14ac:dyDescent="0.25">
      <c r="A121" s="57"/>
      <c r="B121" s="30"/>
      <c r="C121" s="30"/>
      <c r="D121" s="1"/>
      <c r="E121" s="30"/>
      <c r="F121" s="30"/>
      <c r="G121" s="7"/>
      <c r="J121" s="1">
        <f t="shared" si="10"/>
        <v>200</v>
      </c>
      <c r="K121" s="1">
        <f t="shared" si="11"/>
        <v>200</v>
      </c>
      <c r="L121" s="4">
        <f t="shared" si="12"/>
        <v>0</v>
      </c>
      <c r="M121" s="4">
        <f t="shared" si="13"/>
        <v>0</v>
      </c>
    </row>
    <row r="122" spans="1:13" ht="21.6" customHeight="1" x14ac:dyDescent="0.25">
      <c r="A122" s="57"/>
      <c r="B122" s="30"/>
      <c r="C122" s="30"/>
      <c r="D122" s="1"/>
      <c r="E122" s="30"/>
      <c r="F122" s="30"/>
      <c r="G122" s="7"/>
      <c r="J122" s="1">
        <f t="shared" si="10"/>
        <v>200</v>
      </c>
      <c r="K122" s="1">
        <f t="shared" si="11"/>
        <v>200</v>
      </c>
      <c r="L122" s="4">
        <f t="shared" si="12"/>
        <v>0</v>
      </c>
      <c r="M122" s="4">
        <f t="shared" si="13"/>
        <v>0</v>
      </c>
    </row>
    <row r="123" spans="1:13" s="5" customFormat="1" ht="21.6" customHeight="1" x14ac:dyDescent="0.25">
      <c r="A123" s="56"/>
      <c r="B123" s="7"/>
      <c r="C123" s="7"/>
      <c r="D123" s="10"/>
      <c r="E123" s="7"/>
      <c r="F123" s="154"/>
      <c r="G123" s="7"/>
      <c r="H123" s="61"/>
      <c r="I123" s="61"/>
      <c r="J123" s="10">
        <f t="shared" si="10"/>
        <v>200</v>
      </c>
      <c r="K123" s="10">
        <f t="shared" si="11"/>
        <v>200</v>
      </c>
      <c r="L123" s="3">
        <f t="shared" si="12"/>
        <v>0</v>
      </c>
      <c r="M123" s="3">
        <f t="shared" si="13"/>
        <v>0</v>
      </c>
    </row>
    <row r="124" spans="1:13" ht="21.6" customHeight="1" x14ac:dyDescent="0.25">
      <c r="A124" s="57"/>
      <c r="B124" s="30"/>
      <c r="C124" s="30"/>
      <c r="D124" s="1"/>
      <c r="E124" s="30"/>
      <c r="F124" s="30"/>
      <c r="G124" s="7"/>
      <c r="J124" s="1">
        <f t="shared" si="10"/>
        <v>200</v>
      </c>
      <c r="K124" s="1">
        <f t="shared" si="11"/>
        <v>200</v>
      </c>
      <c r="L124" s="4">
        <f t="shared" si="12"/>
        <v>0</v>
      </c>
      <c r="M124" s="4">
        <f t="shared" si="13"/>
        <v>0</v>
      </c>
    </row>
    <row r="125" spans="1:13" ht="21.6" customHeight="1" x14ac:dyDescent="0.25">
      <c r="A125" s="57"/>
      <c r="B125" s="30"/>
      <c r="C125" s="30"/>
      <c r="D125" s="1"/>
      <c r="E125" s="30"/>
      <c r="F125" s="30"/>
      <c r="G125" s="7"/>
      <c r="J125" s="1">
        <f t="shared" si="10"/>
        <v>200</v>
      </c>
      <c r="K125" s="1">
        <f t="shared" si="11"/>
        <v>200</v>
      </c>
      <c r="L125" s="4">
        <f t="shared" si="12"/>
        <v>0</v>
      </c>
      <c r="M125" s="4">
        <f t="shared" si="13"/>
        <v>0</v>
      </c>
    </row>
    <row r="126" spans="1:13" s="5" customFormat="1" ht="21.6" customHeight="1" x14ac:dyDescent="0.25">
      <c r="A126" s="56"/>
      <c r="B126" s="7"/>
      <c r="C126" s="7"/>
      <c r="D126" s="10"/>
      <c r="E126" s="7"/>
      <c r="F126" s="154"/>
      <c r="G126" s="7"/>
      <c r="H126" s="10"/>
      <c r="I126" s="10"/>
      <c r="J126" s="10">
        <f t="shared" si="10"/>
        <v>200</v>
      </c>
      <c r="K126" s="10">
        <f t="shared" si="11"/>
        <v>200</v>
      </c>
      <c r="L126" s="3">
        <f t="shared" si="12"/>
        <v>0</v>
      </c>
      <c r="M126" s="3">
        <f t="shared" si="13"/>
        <v>0</v>
      </c>
    </row>
    <row r="127" spans="1:13" ht="21.6" customHeight="1" x14ac:dyDescent="0.25">
      <c r="A127" s="57"/>
      <c r="B127" s="30"/>
      <c r="C127" s="30"/>
      <c r="D127" s="1"/>
      <c r="E127" s="30"/>
      <c r="F127" s="30"/>
      <c r="G127" s="7"/>
      <c r="J127" s="1">
        <f t="shared" si="10"/>
        <v>200</v>
      </c>
      <c r="K127" s="1">
        <f t="shared" si="11"/>
        <v>200</v>
      </c>
      <c r="L127" s="4">
        <f t="shared" si="12"/>
        <v>0</v>
      </c>
      <c r="M127" s="4">
        <f t="shared" si="13"/>
        <v>0</v>
      </c>
    </row>
    <row r="128" spans="1:13" ht="21.6" customHeight="1" x14ac:dyDescent="0.25">
      <c r="A128" s="57"/>
      <c r="B128" s="30"/>
      <c r="C128" s="30"/>
      <c r="D128" s="1"/>
      <c r="E128" s="30"/>
      <c r="F128" s="30"/>
      <c r="G128" s="7"/>
      <c r="J128" s="1">
        <f t="shared" si="10"/>
        <v>200</v>
      </c>
      <c r="K128" s="1">
        <f t="shared" si="11"/>
        <v>200</v>
      </c>
      <c r="L128" s="4">
        <f t="shared" si="12"/>
        <v>0</v>
      </c>
      <c r="M128" s="4">
        <f t="shared" si="13"/>
        <v>0</v>
      </c>
    </row>
    <row r="129" spans="1:13" ht="21.6" customHeight="1" x14ac:dyDescent="0.25">
      <c r="A129" s="57"/>
      <c r="B129" s="30"/>
      <c r="C129" s="30"/>
      <c r="D129" s="1"/>
      <c r="E129" s="30"/>
      <c r="F129" s="30"/>
      <c r="G129" s="7"/>
      <c r="J129" s="1">
        <f t="shared" si="10"/>
        <v>200</v>
      </c>
      <c r="K129" s="1">
        <f t="shared" si="11"/>
        <v>200</v>
      </c>
      <c r="L129" s="4">
        <f t="shared" si="12"/>
        <v>0</v>
      </c>
      <c r="M129" s="4">
        <f t="shared" si="13"/>
        <v>0</v>
      </c>
    </row>
    <row r="130" spans="1:13" s="5" customFormat="1" ht="21.6" customHeight="1" x14ac:dyDescent="0.25">
      <c r="A130" s="56"/>
      <c r="B130" s="7"/>
      <c r="C130" s="7"/>
      <c r="D130" s="10"/>
      <c r="E130" s="7"/>
      <c r="F130" s="154"/>
      <c r="G130" s="7"/>
      <c r="H130" s="10"/>
      <c r="I130" s="10"/>
      <c r="J130" s="10">
        <f t="shared" si="10"/>
        <v>200</v>
      </c>
      <c r="K130" s="10">
        <f t="shared" si="11"/>
        <v>200</v>
      </c>
      <c r="L130" s="3">
        <f t="shared" si="12"/>
        <v>0</v>
      </c>
      <c r="M130" s="3">
        <f t="shared" si="13"/>
        <v>0</v>
      </c>
    </row>
    <row r="131" spans="1:13" ht="21.6" customHeight="1" x14ac:dyDescent="0.25">
      <c r="A131" s="57"/>
      <c r="B131" s="30"/>
      <c r="C131" s="30"/>
      <c r="D131" s="1"/>
      <c r="E131" s="30"/>
      <c r="F131" s="30"/>
      <c r="G131" s="7"/>
      <c r="J131" s="1">
        <f t="shared" si="10"/>
        <v>200</v>
      </c>
      <c r="K131" s="1">
        <f t="shared" si="11"/>
        <v>200</v>
      </c>
      <c r="L131" s="4">
        <f t="shared" si="12"/>
        <v>0</v>
      </c>
      <c r="M131" s="4">
        <f t="shared" si="13"/>
        <v>0</v>
      </c>
    </row>
    <row r="132" spans="1:13" ht="21.6" customHeight="1" x14ac:dyDescent="0.25">
      <c r="A132" s="57"/>
      <c r="B132" s="30"/>
      <c r="C132" s="30"/>
      <c r="D132" s="1"/>
      <c r="E132" s="30"/>
      <c r="F132" s="30"/>
      <c r="G132" s="7"/>
      <c r="J132" s="1">
        <f t="shared" si="10"/>
        <v>200</v>
      </c>
      <c r="K132" s="1">
        <f t="shared" si="11"/>
        <v>200</v>
      </c>
      <c r="L132" s="4">
        <f t="shared" si="12"/>
        <v>0</v>
      </c>
      <c r="M132" s="4">
        <f t="shared" si="13"/>
        <v>0</v>
      </c>
    </row>
    <row r="133" spans="1:13" ht="21.6" customHeight="1" x14ac:dyDescent="0.25">
      <c r="A133" s="57"/>
      <c r="B133" s="30"/>
      <c r="C133" s="30"/>
      <c r="D133" s="1"/>
      <c r="E133" s="30"/>
      <c r="F133" s="30"/>
      <c r="G133" s="7"/>
      <c r="H133" s="58"/>
      <c r="I133" s="58"/>
      <c r="J133" s="1">
        <f t="shared" si="10"/>
        <v>200</v>
      </c>
      <c r="K133" s="1">
        <f t="shared" ref="K133:K196" si="14">IF(L133&lt;200,200,L133)</f>
        <v>200</v>
      </c>
      <c r="L133" s="4">
        <f t="shared" si="12"/>
        <v>0</v>
      </c>
      <c r="M133" s="4">
        <f t="shared" si="13"/>
        <v>0</v>
      </c>
    </row>
    <row r="134" spans="1:13" ht="21.6" customHeight="1" x14ac:dyDescent="0.25">
      <c r="A134" s="57"/>
      <c r="B134" s="30"/>
      <c r="C134" s="30"/>
      <c r="D134" s="1"/>
      <c r="E134" s="30"/>
      <c r="F134" s="30"/>
      <c r="G134" s="7"/>
      <c r="J134" s="1">
        <f t="shared" si="10"/>
        <v>200</v>
      </c>
      <c r="K134" s="1">
        <f t="shared" si="14"/>
        <v>200</v>
      </c>
      <c r="L134" s="4">
        <f t="shared" si="12"/>
        <v>0</v>
      </c>
      <c r="M134" s="4">
        <f t="shared" si="13"/>
        <v>0</v>
      </c>
    </row>
    <row r="135" spans="1:13" ht="21.6" customHeight="1" x14ac:dyDescent="0.25">
      <c r="A135" s="57"/>
      <c r="B135" s="30"/>
      <c r="C135" s="30"/>
      <c r="D135" s="1"/>
      <c r="E135" s="30"/>
      <c r="F135" s="30"/>
      <c r="G135" s="7"/>
      <c r="J135" s="1">
        <f t="shared" si="10"/>
        <v>200</v>
      </c>
      <c r="K135" s="1">
        <f t="shared" si="14"/>
        <v>200</v>
      </c>
      <c r="L135" s="4">
        <f t="shared" si="12"/>
        <v>0</v>
      </c>
      <c r="M135" s="4">
        <f t="shared" si="13"/>
        <v>0</v>
      </c>
    </row>
    <row r="136" spans="1:13" ht="21.6" customHeight="1" x14ac:dyDescent="0.25">
      <c r="A136" s="57"/>
      <c r="B136" s="30"/>
      <c r="C136" s="30"/>
      <c r="D136" s="1"/>
      <c r="E136" s="30"/>
      <c r="F136" s="30"/>
      <c r="G136" s="7"/>
      <c r="J136" s="1">
        <f t="shared" si="10"/>
        <v>200</v>
      </c>
      <c r="K136" s="1">
        <f t="shared" si="14"/>
        <v>200</v>
      </c>
      <c r="L136" s="4">
        <f t="shared" si="12"/>
        <v>0</v>
      </c>
      <c r="M136" s="4">
        <f t="shared" si="13"/>
        <v>0</v>
      </c>
    </row>
    <row r="137" spans="1:13" ht="21.6" customHeight="1" x14ac:dyDescent="0.25">
      <c r="A137" s="57"/>
      <c r="B137" s="30"/>
      <c r="C137" s="30"/>
      <c r="D137" s="1"/>
      <c r="E137" s="30"/>
      <c r="F137" s="30"/>
      <c r="G137" s="7"/>
      <c r="J137" s="1">
        <f t="shared" si="10"/>
        <v>200</v>
      </c>
      <c r="K137" s="1">
        <f t="shared" si="14"/>
        <v>200</v>
      </c>
      <c r="L137" s="4">
        <f t="shared" si="12"/>
        <v>0</v>
      </c>
      <c r="M137" s="4">
        <f t="shared" si="13"/>
        <v>0</v>
      </c>
    </row>
    <row r="138" spans="1:13" s="5" customFormat="1" ht="21.6" customHeight="1" x14ac:dyDescent="0.25">
      <c r="A138" s="56"/>
      <c r="B138" s="7"/>
      <c r="C138" s="7"/>
      <c r="D138" s="10"/>
      <c r="E138" s="7"/>
      <c r="F138" s="154"/>
      <c r="G138" s="7"/>
      <c r="H138" s="10"/>
      <c r="I138" s="10"/>
      <c r="J138" s="10">
        <f t="shared" si="10"/>
        <v>200</v>
      </c>
      <c r="K138" s="10">
        <f t="shared" si="14"/>
        <v>200</v>
      </c>
      <c r="L138" s="3">
        <f t="shared" si="12"/>
        <v>0</v>
      </c>
      <c r="M138" s="3">
        <f t="shared" si="13"/>
        <v>0</v>
      </c>
    </row>
    <row r="139" spans="1:13" ht="21.6" customHeight="1" x14ac:dyDescent="0.25">
      <c r="A139" s="56"/>
      <c r="B139" s="7"/>
      <c r="C139" s="7"/>
      <c r="D139" s="10"/>
      <c r="E139" s="7"/>
      <c r="F139" s="154"/>
      <c r="G139" s="7"/>
      <c r="J139" s="10">
        <f t="shared" si="10"/>
        <v>200</v>
      </c>
      <c r="K139" s="1">
        <f t="shared" si="14"/>
        <v>200</v>
      </c>
      <c r="L139" s="4">
        <f t="shared" si="12"/>
        <v>0</v>
      </c>
      <c r="M139" s="4">
        <f t="shared" si="13"/>
        <v>0</v>
      </c>
    </row>
    <row r="140" spans="1:13" s="5" customFormat="1" ht="21.6" customHeight="1" x14ac:dyDescent="0.25">
      <c r="A140" s="62"/>
      <c r="B140" s="7"/>
      <c r="C140" s="7"/>
      <c r="D140" s="7"/>
      <c r="E140" s="7"/>
      <c r="F140" s="154"/>
      <c r="G140" s="7"/>
      <c r="H140" s="10"/>
      <c r="I140" s="10"/>
      <c r="J140" s="10">
        <f t="shared" si="10"/>
        <v>200</v>
      </c>
      <c r="K140" s="10">
        <f t="shared" si="14"/>
        <v>200</v>
      </c>
      <c r="L140" s="3">
        <f t="shared" si="12"/>
        <v>0</v>
      </c>
      <c r="M140" s="3">
        <f t="shared" si="13"/>
        <v>0</v>
      </c>
    </row>
    <row r="141" spans="1:13" s="5" customFormat="1" ht="21.6" customHeight="1" x14ac:dyDescent="0.25">
      <c r="A141" s="56"/>
      <c r="B141" s="7"/>
      <c r="C141" s="7"/>
      <c r="D141" s="10"/>
      <c r="E141" s="7"/>
      <c r="F141" s="154"/>
      <c r="G141" s="7"/>
      <c r="H141" s="10"/>
      <c r="I141" s="10"/>
      <c r="J141" s="10">
        <f t="shared" si="10"/>
        <v>200</v>
      </c>
      <c r="K141" s="10">
        <f t="shared" si="14"/>
        <v>200</v>
      </c>
      <c r="L141" s="3">
        <f t="shared" si="12"/>
        <v>0</v>
      </c>
      <c r="M141" s="3">
        <f t="shared" si="13"/>
        <v>0</v>
      </c>
    </row>
    <row r="142" spans="1:13" ht="21.6" customHeight="1" x14ac:dyDescent="0.25">
      <c r="A142" s="57"/>
      <c r="B142" s="30"/>
      <c r="C142" s="30"/>
      <c r="D142" s="1"/>
      <c r="E142" s="30"/>
      <c r="F142" s="30"/>
      <c r="G142" s="7"/>
      <c r="J142" s="1">
        <f t="shared" si="10"/>
        <v>200</v>
      </c>
      <c r="K142" s="1">
        <f t="shared" si="14"/>
        <v>200</v>
      </c>
      <c r="L142" s="4">
        <f t="shared" si="12"/>
        <v>0</v>
      </c>
      <c r="M142" s="4">
        <f t="shared" si="13"/>
        <v>0</v>
      </c>
    </row>
    <row r="143" spans="1:13" ht="21.6" customHeight="1" x14ac:dyDescent="0.25">
      <c r="A143" s="57"/>
      <c r="B143" s="30"/>
      <c r="C143" s="30"/>
      <c r="D143" s="1"/>
      <c r="E143" s="30"/>
      <c r="F143" s="30"/>
      <c r="G143" s="7"/>
      <c r="J143" s="1">
        <f t="shared" si="10"/>
        <v>200</v>
      </c>
      <c r="K143" s="1">
        <f t="shared" si="14"/>
        <v>200</v>
      </c>
      <c r="L143" s="4">
        <f t="shared" si="12"/>
        <v>0</v>
      </c>
      <c r="M143" s="4">
        <f t="shared" si="13"/>
        <v>0</v>
      </c>
    </row>
    <row r="144" spans="1:13" ht="21.6" customHeight="1" x14ac:dyDescent="0.25">
      <c r="A144" s="57"/>
      <c r="B144" s="30"/>
      <c r="C144" s="30"/>
      <c r="D144" s="1"/>
      <c r="E144" s="30"/>
      <c r="F144" s="30"/>
      <c r="G144" s="7"/>
      <c r="J144" s="1">
        <f t="shared" si="10"/>
        <v>200</v>
      </c>
      <c r="K144" s="1">
        <f t="shared" si="14"/>
        <v>200</v>
      </c>
      <c r="L144" s="4">
        <f t="shared" si="12"/>
        <v>0</v>
      </c>
      <c r="M144" s="4">
        <f t="shared" si="13"/>
        <v>0</v>
      </c>
    </row>
    <row r="145" spans="1:13" ht="21.6" customHeight="1" x14ac:dyDescent="0.25">
      <c r="A145" s="56"/>
      <c r="B145" s="7"/>
      <c r="C145" s="7"/>
      <c r="D145" s="10"/>
      <c r="E145" s="7"/>
      <c r="F145" s="154"/>
      <c r="G145" s="7"/>
      <c r="J145" s="10">
        <f t="shared" si="10"/>
        <v>200</v>
      </c>
      <c r="K145" s="1">
        <f t="shared" si="14"/>
        <v>200</v>
      </c>
      <c r="L145" s="4">
        <f t="shared" si="12"/>
        <v>0</v>
      </c>
      <c r="M145" s="4">
        <f t="shared" si="13"/>
        <v>0</v>
      </c>
    </row>
    <row r="146" spans="1:13" ht="21.6" customHeight="1" x14ac:dyDescent="0.25">
      <c r="A146" s="57"/>
      <c r="B146" s="30"/>
      <c r="C146" s="30"/>
      <c r="D146" s="1"/>
      <c r="E146" s="30"/>
      <c r="F146" s="30"/>
      <c r="G146" s="7"/>
      <c r="J146" s="1">
        <f t="shared" ref="J146:J177" si="15">IF(AND(B146=1,C146="IN CORSO"),M146,IF(AND(B146=2,E146&gt;=10,C146="IN CORSO"),M146,IF(AND(B146=3,C146="IN CORSO",E146&gt;=25),M146,IF(AND(B146=1,C146="FUORI CORSO",E146&gt;=25),M146,K146))))</f>
        <v>200</v>
      </c>
      <c r="K146" s="1">
        <f t="shared" si="14"/>
        <v>200</v>
      </c>
      <c r="L146" s="4">
        <f t="shared" ref="L146:L177" si="16">IF(AND(D146&gt;=$P$18,D146&lt;=$Q$18),$R$18,IF(AND(D146&gt;=$P$19,D146&lt;=$Q$19),(((D146-$Q$4)*0.07)+0.5*((D146-$Q$4)*0.07)),IF(AND(D146&gt;=$P$20,D146&lt;=$Q$20),$R$20,IF(AND(D146&gt;=$P$21,D146&lt;=$Q$21),$R$21,IF(AND(D146&gt;=$P$22,D146&lt;=$Q$22),$R$22,IF(AND(D146&gt;=$P$23,D146&lt;=$Q$23),$R$23,IF(AND(D146&gt;=$P$24,D146&lt;=$Q$24),$R$24,IF(D146&gt;=$P$25,$R$25,IF(D146="NO ISEE",$R$25,$R$25)))))))))</f>
        <v>0</v>
      </c>
      <c r="M146" s="4">
        <f t="shared" ref="M146:M177" si="17">IF(AND(D146&gt;=$P$4,D146&lt;=$Q$4),$R$4,IF(AND(D146&gt;=$P$5,D146&lt;=$Q$5),((D146-$Q$4)*0.07),IF(AND(D146&gt;=$P$6,D146&lt;=$Q$6),$R$6,IF(AND(D146&gt;=$P$7,D146&lt;=$Q$7),$R$7,IF(AND(D146&gt;=$P$8,D146&lt;=$Q$8),$R$8,IF(AND(D146&gt;=$P$9,D146&lt;=$Q$9),$R$9,IF(AND(D146&gt;=$P$10,D146&lt;=$Q$10),$R$10,IF(D146&gt;=$P$11,$R$11,IF(D146="NO ISEE",$R$11,$R$11)))))))))</f>
        <v>0</v>
      </c>
    </row>
    <row r="147" spans="1:13" ht="21.6" customHeight="1" x14ac:dyDescent="0.25">
      <c r="A147" s="56"/>
      <c r="B147" s="7"/>
      <c r="C147" s="7"/>
      <c r="D147" s="7"/>
      <c r="E147" s="7"/>
      <c r="F147" s="154"/>
      <c r="G147" s="7"/>
      <c r="J147" s="7">
        <f t="shared" si="15"/>
        <v>200</v>
      </c>
      <c r="K147" s="1">
        <f t="shared" si="14"/>
        <v>200</v>
      </c>
      <c r="L147" s="4">
        <f t="shared" si="16"/>
        <v>0</v>
      </c>
      <c r="M147" s="4">
        <f t="shared" si="17"/>
        <v>0</v>
      </c>
    </row>
    <row r="148" spans="1:13" ht="21.6" customHeight="1" x14ac:dyDescent="0.25">
      <c r="A148" s="57"/>
      <c r="B148" s="30"/>
      <c r="C148" s="30"/>
      <c r="D148" s="1"/>
      <c r="E148" s="30"/>
      <c r="F148" s="30"/>
      <c r="G148" s="7"/>
      <c r="J148" s="1">
        <f t="shared" si="15"/>
        <v>200</v>
      </c>
      <c r="K148" s="1">
        <f t="shared" si="14"/>
        <v>200</v>
      </c>
      <c r="L148" s="4">
        <f t="shared" si="16"/>
        <v>0</v>
      </c>
      <c r="M148" s="4">
        <f t="shared" si="17"/>
        <v>0</v>
      </c>
    </row>
    <row r="149" spans="1:13" s="5" customFormat="1" ht="21.6" customHeight="1" x14ac:dyDescent="0.25">
      <c r="A149" s="56"/>
      <c r="B149" s="7"/>
      <c r="C149" s="7"/>
      <c r="D149" s="10"/>
      <c r="E149" s="7"/>
      <c r="F149" s="154"/>
      <c r="G149" s="7"/>
      <c r="H149" s="10"/>
      <c r="I149" s="10"/>
      <c r="J149" s="10">
        <f t="shared" si="15"/>
        <v>200</v>
      </c>
      <c r="K149" s="10">
        <f t="shared" si="14"/>
        <v>200</v>
      </c>
      <c r="L149" s="3">
        <f t="shared" si="16"/>
        <v>0</v>
      </c>
      <c r="M149" s="3">
        <f t="shared" si="17"/>
        <v>0</v>
      </c>
    </row>
    <row r="150" spans="1:13" ht="21.6" customHeight="1" x14ac:dyDescent="0.25">
      <c r="A150" s="56"/>
      <c r="B150" s="7"/>
      <c r="C150" s="7"/>
      <c r="D150" s="7"/>
      <c r="E150" s="7"/>
      <c r="F150" s="154"/>
      <c r="G150" s="7"/>
      <c r="J150" s="7">
        <f t="shared" si="15"/>
        <v>200</v>
      </c>
      <c r="K150" s="1">
        <f t="shared" si="14"/>
        <v>200</v>
      </c>
      <c r="L150" s="4">
        <f t="shared" si="16"/>
        <v>0</v>
      </c>
      <c r="M150" s="4">
        <f t="shared" si="17"/>
        <v>0</v>
      </c>
    </row>
    <row r="151" spans="1:13" ht="21.6" customHeight="1" x14ac:dyDescent="0.25">
      <c r="A151" s="57"/>
      <c r="B151" s="30"/>
      <c r="C151" s="30"/>
      <c r="D151" s="1"/>
      <c r="E151" s="30"/>
      <c r="F151" s="30"/>
      <c r="G151" s="7"/>
      <c r="J151" s="1">
        <f t="shared" si="15"/>
        <v>200</v>
      </c>
      <c r="K151" s="1">
        <f t="shared" si="14"/>
        <v>200</v>
      </c>
      <c r="L151" s="4">
        <f t="shared" si="16"/>
        <v>0</v>
      </c>
      <c r="M151" s="4">
        <f t="shared" si="17"/>
        <v>0</v>
      </c>
    </row>
    <row r="152" spans="1:13" ht="21.6" customHeight="1" x14ac:dyDescent="0.25">
      <c r="A152" s="57"/>
      <c r="B152" s="30"/>
      <c r="C152" s="30"/>
      <c r="D152" s="1"/>
      <c r="E152" s="30"/>
      <c r="F152" s="30"/>
      <c r="G152" s="7"/>
      <c r="J152" s="1">
        <f t="shared" si="15"/>
        <v>200</v>
      </c>
      <c r="K152" s="1">
        <f t="shared" si="14"/>
        <v>200</v>
      </c>
      <c r="L152" s="4">
        <f t="shared" si="16"/>
        <v>0</v>
      </c>
      <c r="M152" s="4">
        <f t="shared" si="17"/>
        <v>0</v>
      </c>
    </row>
    <row r="153" spans="1:13" ht="21.6" customHeight="1" x14ac:dyDescent="0.25">
      <c r="A153" s="57"/>
      <c r="B153" s="30"/>
      <c r="C153" s="30"/>
      <c r="D153" s="1"/>
      <c r="E153" s="30"/>
      <c r="F153" s="30"/>
      <c r="G153" s="7"/>
      <c r="J153" s="1">
        <f t="shared" si="15"/>
        <v>200</v>
      </c>
      <c r="K153" s="1">
        <f t="shared" si="14"/>
        <v>200</v>
      </c>
      <c r="L153" s="4">
        <f t="shared" si="16"/>
        <v>0</v>
      </c>
      <c r="M153" s="4">
        <f t="shared" si="17"/>
        <v>0</v>
      </c>
    </row>
    <row r="154" spans="1:13" ht="21.6" customHeight="1" x14ac:dyDescent="0.25">
      <c r="A154" s="57"/>
      <c r="B154" s="30"/>
      <c r="C154" s="30"/>
      <c r="D154" s="1"/>
      <c r="E154" s="30"/>
      <c r="F154" s="30"/>
      <c r="G154" s="7"/>
      <c r="J154" s="1">
        <f t="shared" si="15"/>
        <v>200</v>
      </c>
      <c r="K154" s="1">
        <f t="shared" si="14"/>
        <v>200</v>
      </c>
      <c r="L154" s="4">
        <f t="shared" si="16"/>
        <v>0</v>
      </c>
      <c r="M154" s="4">
        <f t="shared" si="17"/>
        <v>0</v>
      </c>
    </row>
    <row r="155" spans="1:13" ht="21.6" customHeight="1" x14ac:dyDescent="0.25">
      <c r="A155" s="57"/>
      <c r="B155" s="30"/>
      <c r="C155" s="30"/>
      <c r="D155" s="1"/>
      <c r="E155" s="30"/>
      <c r="F155" s="30"/>
      <c r="G155" s="7"/>
      <c r="H155" s="58"/>
      <c r="I155" s="58"/>
      <c r="J155" s="1">
        <f t="shared" si="15"/>
        <v>200</v>
      </c>
      <c r="K155" s="1">
        <f t="shared" si="14"/>
        <v>200</v>
      </c>
      <c r="L155" s="4">
        <f t="shared" si="16"/>
        <v>0</v>
      </c>
      <c r="M155" s="4">
        <f t="shared" si="17"/>
        <v>0</v>
      </c>
    </row>
    <row r="156" spans="1:13" ht="21.6" customHeight="1" x14ac:dyDescent="0.25">
      <c r="A156" s="57"/>
      <c r="B156" s="30"/>
      <c r="C156" s="30"/>
      <c r="D156" s="1"/>
      <c r="E156" s="30"/>
      <c r="F156" s="30"/>
      <c r="G156" s="7"/>
      <c r="J156" s="1">
        <f t="shared" si="15"/>
        <v>200</v>
      </c>
      <c r="K156" s="1">
        <f t="shared" si="14"/>
        <v>200</v>
      </c>
      <c r="L156" s="4">
        <f t="shared" si="16"/>
        <v>0</v>
      </c>
      <c r="M156" s="4">
        <f t="shared" si="17"/>
        <v>0</v>
      </c>
    </row>
    <row r="157" spans="1:13" ht="21.6" customHeight="1" x14ac:dyDescent="0.25">
      <c r="A157" s="57"/>
      <c r="B157" s="30"/>
      <c r="C157" s="30"/>
      <c r="D157" s="1"/>
      <c r="E157" s="30"/>
      <c r="F157" s="30"/>
      <c r="G157" s="7"/>
      <c r="J157" s="1">
        <f t="shared" si="15"/>
        <v>200</v>
      </c>
      <c r="K157" s="1">
        <f t="shared" si="14"/>
        <v>200</v>
      </c>
      <c r="L157" s="4">
        <f t="shared" si="16"/>
        <v>0</v>
      </c>
      <c r="M157" s="4">
        <f t="shared" si="17"/>
        <v>0</v>
      </c>
    </row>
    <row r="158" spans="1:13" ht="21.6" customHeight="1" x14ac:dyDescent="0.25">
      <c r="A158" s="56"/>
      <c r="B158" s="7"/>
      <c r="C158" s="7"/>
      <c r="D158" s="10"/>
      <c r="E158" s="7"/>
      <c r="F158" s="154"/>
      <c r="G158" s="7"/>
      <c r="H158" s="58"/>
      <c r="I158" s="58"/>
      <c r="J158" s="10">
        <f t="shared" si="15"/>
        <v>200</v>
      </c>
      <c r="K158" s="1">
        <f t="shared" si="14"/>
        <v>200</v>
      </c>
      <c r="L158" s="4">
        <f t="shared" si="16"/>
        <v>0</v>
      </c>
      <c r="M158" s="4">
        <f t="shared" si="17"/>
        <v>0</v>
      </c>
    </row>
    <row r="159" spans="1:13" ht="21.6" customHeight="1" x14ac:dyDescent="0.25">
      <c r="A159" s="57"/>
      <c r="B159" s="30"/>
      <c r="C159" s="30"/>
      <c r="D159" s="1"/>
      <c r="E159" s="30"/>
      <c r="F159" s="30"/>
      <c r="G159" s="7"/>
      <c r="J159" s="1">
        <f t="shared" si="15"/>
        <v>200</v>
      </c>
      <c r="K159" s="1">
        <f t="shared" si="14"/>
        <v>200</v>
      </c>
      <c r="L159" s="4">
        <f t="shared" si="16"/>
        <v>0</v>
      </c>
      <c r="M159" s="4">
        <f t="shared" si="17"/>
        <v>0</v>
      </c>
    </row>
    <row r="160" spans="1:13" ht="21.6" customHeight="1" x14ac:dyDescent="0.25">
      <c r="A160" s="57"/>
      <c r="B160" s="30"/>
      <c r="C160" s="30"/>
      <c r="D160" s="1"/>
      <c r="E160" s="30"/>
      <c r="F160" s="30"/>
      <c r="G160" s="7"/>
      <c r="J160" s="1">
        <f t="shared" si="15"/>
        <v>200</v>
      </c>
      <c r="K160" s="1">
        <f t="shared" si="14"/>
        <v>200</v>
      </c>
      <c r="L160" s="4">
        <f t="shared" si="16"/>
        <v>0</v>
      </c>
      <c r="M160" s="4">
        <f t="shared" si="17"/>
        <v>0</v>
      </c>
    </row>
    <row r="161" spans="1:13" ht="21.6" customHeight="1" x14ac:dyDescent="0.25">
      <c r="A161" s="57"/>
      <c r="B161" s="30"/>
      <c r="C161" s="30"/>
      <c r="D161" s="1"/>
      <c r="E161" s="30"/>
      <c r="F161" s="30"/>
      <c r="G161" s="7"/>
      <c r="J161" s="1">
        <f t="shared" si="15"/>
        <v>200</v>
      </c>
      <c r="K161" s="1">
        <f t="shared" si="14"/>
        <v>200</v>
      </c>
      <c r="L161" s="4">
        <f t="shared" si="16"/>
        <v>0</v>
      </c>
      <c r="M161" s="4">
        <f t="shared" si="17"/>
        <v>0</v>
      </c>
    </row>
    <row r="162" spans="1:13" ht="21.6" customHeight="1" x14ac:dyDescent="0.25">
      <c r="A162" s="56"/>
      <c r="B162" s="7"/>
      <c r="C162" s="7"/>
      <c r="D162" s="10"/>
      <c r="E162" s="7"/>
      <c r="F162" s="154"/>
      <c r="G162" s="7"/>
      <c r="J162" s="10">
        <f t="shared" si="15"/>
        <v>200</v>
      </c>
      <c r="K162" s="1">
        <f t="shared" si="14"/>
        <v>200</v>
      </c>
      <c r="L162" s="4">
        <f t="shared" si="16"/>
        <v>0</v>
      </c>
      <c r="M162" s="4">
        <f t="shared" si="17"/>
        <v>0</v>
      </c>
    </row>
    <row r="163" spans="1:13" ht="21.6" customHeight="1" x14ac:dyDescent="0.25">
      <c r="A163" s="24"/>
      <c r="B163" s="7"/>
      <c r="C163" s="7"/>
      <c r="D163" s="7"/>
      <c r="E163" s="7"/>
      <c r="F163" s="154"/>
      <c r="G163" s="7"/>
      <c r="H163" s="7"/>
      <c r="I163" s="7"/>
      <c r="J163" s="7">
        <f t="shared" si="15"/>
        <v>200</v>
      </c>
      <c r="K163" s="1">
        <f t="shared" si="14"/>
        <v>200</v>
      </c>
      <c r="L163" s="4">
        <f t="shared" si="16"/>
        <v>0</v>
      </c>
      <c r="M163" s="4">
        <f t="shared" si="17"/>
        <v>0</v>
      </c>
    </row>
    <row r="164" spans="1:13" ht="21.6" customHeight="1" x14ac:dyDescent="0.25">
      <c r="A164" s="57"/>
      <c r="B164" s="30"/>
      <c r="C164" s="30"/>
      <c r="D164" s="1"/>
      <c r="E164" s="30"/>
      <c r="F164" s="30"/>
      <c r="G164" s="7"/>
      <c r="J164" s="1">
        <f t="shared" si="15"/>
        <v>200</v>
      </c>
      <c r="K164" s="1">
        <f t="shared" si="14"/>
        <v>200</v>
      </c>
      <c r="L164" s="4">
        <f t="shared" si="16"/>
        <v>0</v>
      </c>
      <c r="M164" s="4">
        <f t="shared" si="17"/>
        <v>0</v>
      </c>
    </row>
    <row r="165" spans="1:13" ht="21.6" customHeight="1" x14ac:dyDescent="0.25">
      <c r="A165" s="57"/>
      <c r="B165" s="30"/>
      <c r="C165" s="30"/>
      <c r="D165" s="1"/>
      <c r="E165" s="30"/>
      <c r="F165" s="30"/>
      <c r="G165" s="7"/>
      <c r="J165" s="1">
        <f t="shared" si="15"/>
        <v>200</v>
      </c>
      <c r="K165" s="1">
        <f t="shared" si="14"/>
        <v>200</v>
      </c>
      <c r="L165" s="4">
        <f t="shared" si="16"/>
        <v>0</v>
      </c>
      <c r="M165" s="4">
        <f t="shared" si="17"/>
        <v>0</v>
      </c>
    </row>
    <row r="166" spans="1:13" ht="21.6" customHeight="1" x14ac:dyDescent="0.25">
      <c r="A166" s="57"/>
      <c r="B166" s="30"/>
      <c r="C166" s="30"/>
      <c r="D166" s="1"/>
      <c r="E166" s="30"/>
      <c r="F166" s="30"/>
      <c r="G166" s="7"/>
      <c r="J166" s="1">
        <f t="shared" si="15"/>
        <v>200</v>
      </c>
      <c r="K166" s="1">
        <f t="shared" si="14"/>
        <v>200</v>
      </c>
      <c r="L166" s="4">
        <f t="shared" si="16"/>
        <v>0</v>
      </c>
      <c r="M166" s="4">
        <f t="shared" si="17"/>
        <v>0</v>
      </c>
    </row>
    <row r="167" spans="1:13" ht="21.6" customHeight="1" x14ac:dyDescent="0.25">
      <c r="A167" s="57"/>
      <c r="B167" s="30"/>
      <c r="C167" s="30"/>
      <c r="D167" s="1"/>
      <c r="E167" s="30"/>
      <c r="F167" s="30"/>
      <c r="G167" s="7"/>
      <c r="J167" s="1">
        <f t="shared" si="15"/>
        <v>200</v>
      </c>
      <c r="K167" s="1">
        <f t="shared" si="14"/>
        <v>200</v>
      </c>
      <c r="L167" s="4">
        <f t="shared" si="16"/>
        <v>0</v>
      </c>
      <c r="M167" s="4">
        <f t="shared" si="17"/>
        <v>0</v>
      </c>
    </row>
    <row r="168" spans="1:13" ht="21.6" customHeight="1" x14ac:dyDescent="0.25">
      <c r="A168" s="57"/>
      <c r="B168" s="30"/>
      <c r="C168" s="30"/>
      <c r="D168" s="1"/>
      <c r="E168" s="30"/>
      <c r="F168" s="30"/>
      <c r="G168" s="7"/>
      <c r="J168" s="1">
        <f t="shared" si="15"/>
        <v>200</v>
      </c>
      <c r="K168" s="1">
        <f t="shared" si="14"/>
        <v>200</v>
      </c>
      <c r="L168" s="4">
        <f t="shared" si="16"/>
        <v>0</v>
      </c>
      <c r="M168" s="4">
        <f t="shared" si="17"/>
        <v>0</v>
      </c>
    </row>
    <row r="169" spans="1:13" ht="21.6" customHeight="1" x14ac:dyDescent="0.25">
      <c r="A169" s="57"/>
      <c r="B169" s="30"/>
      <c r="C169" s="30"/>
      <c r="D169" s="1"/>
      <c r="E169" s="30"/>
      <c r="F169" s="30"/>
      <c r="G169" s="7"/>
      <c r="J169" s="1">
        <f t="shared" si="15"/>
        <v>200</v>
      </c>
      <c r="K169" s="1">
        <f t="shared" si="14"/>
        <v>200</v>
      </c>
      <c r="L169" s="4">
        <f t="shared" si="16"/>
        <v>0</v>
      </c>
      <c r="M169" s="4">
        <f t="shared" si="17"/>
        <v>0</v>
      </c>
    </row>
    <row r="170" spans="1:13" ht="21.6" customHeight="1" x14ac:dyDescent="0.25">
      <c r="A170" s="57"/>
      <c r="B170" s="30"/>
      <c r="C170" s="30"/>
      <c r="D170" s="1"/>
      <c r="E170" s="30"/>
      <c r="F170" s="30"/>
      <c r="G170" s="7"/>
      <c r="J170" s="1">
        <f t="shared" si="15"/>
        <v>200</v>
      </c>
      <c r="K170" s="1">
        <f t="shared" si="14"/>
        <v>200</v>
      </c>
      <c r="L170" s="4">
        <f t="shared" si="16"/>
        <v>0</v>
      </c>
      <c r="M170" s="4">
        <f t="shared" si="17"/>
        <v>0</v>
      </c>
    </row>
    <row r="171" spans="1:13" ht="21.6" customHeight="1" x14ac:dyDescent="0.25">
      <c r="A171" s="57"/>
      <c r="B171" s="30"/>
      <c r="C171" s="30"/>
      <c r="D171" s="1"/>
      <c r="E171" s="30"/>
      <c r="F171" s="30"/>
      <c r="G171" s="7"/>
      <c r="H171" s="58"/>
      <c r="I171" s="58"/>
      <c r="J171" s="1">
        <f t="shared" si="15"/>
        <v>200</v>
      </c>
      <c r="K171" s="1">
        <f t="shared" si="14"/>
        <v>200</v>
      </c>
      <c r="L171" s="4">
        <f t="shared" si="16"/>
        <v>0</v>
      </c>
      <c r="M171" s="4">
        <f t="shared" si="17"/>
        <v>0</v>
      </c>
    </row>
    <row r="172" spans="1:13" ht="21.6" customHeight="1" x14ac:dyDescent="0.25">
      <c r="A172" s="57"/>
      <c r="B172" s="30"/>
      <c r="C172" s="30"/>
      <c r="D172" s="1"/>
      <c r="E172" s="30"/>
      <c r="F172" s="30"/>
      <c r="G172" s="7"/>
      <c r="J172" s="1">
        <f t="shared" si="15"/>
        <v>200</v>
      </c>
      <c r="K172" s="1">
        <f t="shared" si="14"/>
        <v>200</v>
      </c>
      <c r="L172" s="4">
        <f t="shared" si="16"/>
        <v>0</v>
      </c>
      <c r="M172" s="4">
        <f t="shared" si="17"/>
        <v>0</v>
      </c>
    </row>
    <row r="173" spans="1:13" ht="21.6" customHeight="1" x14ac:dyDescent="0.25">
      <c r="A173" s="57"/>
      <c r="B173" s="30"/>
      <c r="C173" s="30"/>
      <c r="D173" s="1"/>
      <c r="E173" s="30"/>
      <c r="F173" s="30"/>
      <c r="G173" s="7"/>
      <c r="J173" s="1">
        <f t="shared" si="15"/>
        <v>200</v>
      </c>
      <c r="K173" s="1">
        <f t="shared" si="14"/>
        <v>200</v>
      </c>
      <c r="L173" s="4">
        <f t="shared" si="16"/>
        <v>0</v>
      </c>
      <c r="M173" s="4">
        <f t="shared" si="17"/>
        <v>0</v>
      </c>
    </row>
    <row r="174" spans="1:13" ht="21.6" customHeight="1" x14ac:dyDescent="0.25">
      <c r="A174" s="57"/>
      <c r="B174" s="30"/>
      <c r="C174" s="30"/>
      <c r="D174" s="1"/>
      <c r="E174" s="30"/>
      <c r="F174" s="30"/>
      <c r="G174" s="7"/>
      <c r="J174" s="1">
        <f t="shared" si="15"/>
        <v>200</v>
      </c>
      <c r="K174" s="1">
        <f t="shared" si="14"/>
        <v>200</v>
      </c>
      <c r="L174" s="4">
        <f t="shared" si="16"/>
        <v>0</v>
      </c>
      <c r="M174" s="4">
        <f t="shared" si="17"/>
        <v>0</v>
      </c>
    </row>
    <row r="175" spans="1:13" ht="21.6" customHeight="1" x14ac:dyDescent="0.25">
      <c r="A175" s="57"/>
      <c r="B175" s="30"/>
      <c r="C175" s="30"/>
      <c r="D175" s="1"/>
      <c r="E175" s="30"/>
      <c r="F175" s="30"/>
      <c r="G175" s="7"/>
      <c r="J175" s="1">
        <f t="shared" si="15"/>
        <v>200</v>
      </c>
      <c r="K175" s="1">
        <f t="shared" si="14"/>
        <v>200</v>
      </c>
      <c r="L175" s="4">
        <f t="shared" si="16"/>
        <v>0</v>
      </c>
      <c r="M175" s="4">
        <f t="shared" si="17"/>
        <v>0</v>
      </c>
    </row>
    <row r="176" spans="1:13" ht="21.6" customHeight="1" x14ac:dyDescent="0.25">
      <c r="A176" s="24"/>
      <c r="B176" s="7"/>
      <c r="C176" s="7"/>
      <c r="D176" s="7"/>
      <c r="E176" s="7"/>
      <c r="F176" s="154"/>
      <c r="G176" s="7"/>
      <c r="H176" s="7"/>
      <c r="I176" s="7"/>
      <c r="J176" s="7">
        <f t="shared" si="15"/>
        <v>200</v>
      </c>
      <c r="K176" s="1">
        <f t="shared" si="14"/>
        <v>200</v>
      </c>
      <c r="L176" s="4">
        <f t="shared" si="16"/>
        <v>0</v>
      </c>
      <c r="M176" s="4">
        <f t="shared" si="17"/>
        <v>0</v>
      </c>
    </row>
    <row r="177" spans="1:13" ht="21.6" customHeight="1" x14ac:dyDescent="0.25">
      <c r="A177" s="56"/>
      <c r="B177" s="7"/>
      <c r="C177" s="7"/>
      <c r="D177" s="10"/>
      <c r="E177" s="7"/>
      <c r="F177" s="154"/>
      <c r="G177" s="7"/>
      <c r="H177" s="10"/>
      <c r="I177" s="10"/>
      <c r="J177" s="10">
        <f t="shared" si="15"/>
        <v>200</v>
      </c>
      <c r="K177" s="1">
        <f t="shared" si="14"/>
        <v>200</v>
      </c>
      <c r="L177" s="4">
        <f t="shared" si="16"/>
        <v>0</v>
      </c>
      <c r="M177" s="4">
        <f t="shared" si="17"/>
        <v>0</v>
      </c>
    </row>
    <row r="178" spans="1:13" ht="21.6" customHeight="1" x14ac:dyDescent="0.25">
      <c r="A178" s="57"/>
      <c r="B178" s="30"/>
      <c r="C178" s="30"/>
      <c r="D178" s="1"/>
      <c r="E178" s="30"/>
      <c r="F178" s="30"/>
      <c r="G178" s="7"/>
      <c r="J178" s="1">
        <f t="shared" ref="J178:J209" si="18">IF(AND(B178=1,C178="IN CORSO"),M178,IF(AND(B178=2,E178&gt;=10,C178="IN CORSO"),M178,IF(AND(B178=3,C178="IN CORSO",E178&gt;=25),M178,IF(AND(B178=1,C178="FUORI CORSO",E178&gt;=25),M178,K178))))</f>
        <v>200</v>
      </c>
      <c r="K178" s="1">
        <f t="shared" si="14"/>
        <v>200</v>
      </c>
      <c r="L178" s="4">
        <f t="shared" ref="L178:L209" si="19">IF(AND(D178&gt;=$P$18,D178&lt;=$Q$18),$R$18,IF(AND(D178&gt;=$P$19,D178&lt;=$Q$19),(((D178-$Q$4)*0.07)+0.5*((D178-$Q$4)*0.07)),IF(AND(D178&gt;=$P$20,D178&lt;=$Q$20),$R$20,IF(AND(D178&gt;=$P$21,D178&lt;=$Q$21),$R$21,IF(AND(D178&gt;=$P$22,D178&lt;=$Q$22),$R$22,IF(AND(D178&gt;=$P$23,D178&lt;=$Q$23),$R$23,IF(AND(D178&gt;=$P$24,D178&lt;=$Q$24),$R$24,IF(D178&gt;=$P$25,$R$25,IF(D178="NO ISEE",$R$25,$R$25)))))))))</f>
        <v>0</v>
      </c>
      <c r="M178" s="4">
        <f t="shared" ref="M178:M209" si="20">IF(AND(D178&gt;=$P$4,D178&lt;=$Q$4),$R$4,IF(AND(D178&gt;=$P$5,D178&lt;=$Q$5),((D178-$Q$4)*0.07),IF(AND(D178&gt;=$P$6,D178&lt;=$Q$6),$R$6,IF(AND(D178&gt;=$P$7,D178&lt;=$Q$7),$R$7,IF(AND(D178&gt;=$P$8,D178&lt;=$Q$8),$R$8,IF(AND(D178&gt;=$P$9,D178&lt;=$Q$9),$R$9,IF(AND(D178&gt;=$P$10,D178&lt;=$Q$10),$R$10,IF(D178&gt;=$P$11,$R$11,IF(D178="NO ISEE",$R$11,$R$11)))))))))</f>
        <v>0</v>
      </c>
    </row>
    <row r="179" spans="1:13" ht="21.6" customHeight="1" x14ac:dyDescent="0.25">
      <c r="A179" s="57"/>
      <c r="B179" s="30"/>
      <c r="C179" s="30"/>
      <c r="D179" s="1"/>
      <c r="E179" s="30"/>
      <c r="F179" s="30"/>
      <c r="G179" s="7"/>
      <c r="J179" s="1">
        <f t="shared" si="18"/>
        <v>200</v>
      </c>
      <c r="K179" s="1">
        <f t="shared" si="14"/>
        <v>200</v>
      </c>
      <c r="L179" s="4">
        <f t="shared" si="19"/>
        <v>0</v>
      </c>
      <c r="M179" s="4">
        <f t="shared" si="20"/>
        <v>0</v>
      </c>
    </row>
    <row r="180" spans="1:13" ht="21.6" customHeight="1" x14ac:dyDescent="0.25">
      <c r="A180" s="57"/>
      <c r="B180" s="30"/>
      <c r="C180" s="30"/>
      <c r="D180" s="1"/>
      <c r="E180" s="30"/>
      <c r="F180" s="30"/>
      <c r="G180" s="7"/>
      <c r="J180" s="1">
        <f t="shared" si="18"/>
        <v>200</v>
      </c>
      <c r="K180" s="1">
        <f t="shared" si="14"/>
        <v>200</v>
      </c>
      <c r="L180" s="4">
        <f t="shared" si="19"/>
        <v>0</v>
      </c>
      <c r="M180" s="4">
        <f t="shared" si="20"/>
        <v>0</v>
      </c>
    </row>
    <row r="181" spans="1:13" ht="21.6" customHeight="1" x14ac:dyDescent="0.25">
      <c r="A181" s="57"/>
      <c r="B181" s="30"/>
      <c r="C181" s="30"/>
      <c r="D181" s="1"/>
      <c r="E181" s="30"/>
      <c r="F181" s="30"/>
      <c r="G181" s="7"/>
      <c r="J181" s="1">
        <f t="shared" si="18"/>
        <v>200</v>
      </c>
      <c r="K181" s="1">
        <f t="shared" si="14"/>
        <v>200</v>
      </c>
      <c r="L181" s="4">
        <f t="shared" si="19"/>
        <v>0</v>
      </c>
      <c r="M181" s="4">
        <f t="shared" si="20"/>
        <v>0</v>
      </c>
    </row>
    <row r="182" spans="1:13" ht="21.6" customHeight="1" x14ac:dyDescent="0.25">
      <c r="A182" s="57"/>
      <c r="B182" s="30"/>
      <c r="C182" s="30"/>
      <c r="D182" s="1"/>
      <c r="E182" s="30"/>
      <c r="F182" s="30"/>
      <c r="G182" s="7"/>
      <c r="J182" s="1">
        <f t="shared" si="18"/>
        <v>200</v>
      </c>
      <c r="K182" s="1">
        <f t="shared" si="14"/>
        <v>200</v>
      </c>
      <c r="L182" s="4">
        <f t="shared" si="19"/>
        <v>0</v>
      </c>
      <c r="M182" s="4">
        <f t="shared" si="20"/>
        <v>0</v>
      </c>
    </row>
    <row r="183" spans="1:13" ht="21.6" customHeight="1" x14ac:dyDescent="0.25">
      <c r="A183" s="57"/>
      <c r="B183" s="30"/>
      <c r="C183" s="30"/>
      <c r="D183" s="1"/>
      <c r="E183" s="30"/>
      <c r="F183" s="30"/>
      <c r="G183" s="7"/>
      <c r="J183" s="1">
        <f t="shared" si="18"/>
        <v>200</v>
      </c>
      <c r="K183" s="1">
        <f t="shared" si="14"/>
        <v>200</v>
      </c>
      <c r="L183" s="4">
        <f t="shared" si="19"/>
        <v>0</v>
      </c>
      <c r="M183" s="4">
        <f t="shared" si="20"/>
        <v>0</v>
      </c>
    </row>
    <row r="184" spans="1:13" ht="21.6" customHeight="1" x14ac:dyDescent="0.25">
      <c r="A184" s="57"/>
      <c r="B184" s="30"/>
      <c r="C184" s="30"/>
      <c r="D184" s="1"/>
      <c r="E184" s="55"/>
      <c r="F184" s="55"/>
      <c r="G184" s="7"/>
      <c r="J184" s="1">
        <f t="shared" si="18"/>
        <v>200</v>
      </c>
      <c r="K184" s="1">
        <f t="shared" si="14"/>
        <v>200</v>
      </c>
      <c r="L184" s="4">
        <f t="shared" si="19"/>
        <v>0</v>
      </c>
      <c r="M184" s="4">
        <f t="shared" si="20"/>
        <v>0</v>
      </c>
    </row>
    <row r="185" spans="1:13" ht="21.6" customHeight="1" x14ac:dyDescent="0.25">
      <c r="A185" s="57"/>
      <c r="B185" s="30"/>
      <c r="C185" s="30"/>
      <c r="D185" s="1"/>
      <c r="E185" s="30"/>
      <c r="F185" s="30"/>
      <c r="G185" s="7"/>
      <c r="J185" s="1">
        <f t="shared" si="18"/>
        <v>200</v>
      </c>
      <c r="K185" s="1">
        <f t="shared" si="14"/>
        <v>200</v>
      </c>
      <c r="L185" s="4">
        <f t="shared" si="19"/>
        <v>0</v>
      </c>
      <c r="M185" s="4">
        <f t="shared" si="20"/>
        <v>0</v>
      </c>
    </row>
    <row r="186" spans="1:13" ht="21.6" customHeight="1" x14ac:dyDescent="0.25">
      <c r="A186" s="57"/>
      <c r="B186" s="30"/>
      <c r="C186" s="30"/>
      <c r="D186" s="1"/>
      <c r="E186" s="30"/>
      <c r="F186" s="30"/>
      <c r="G186" s="7"/>
      <c r="H186" s="58"/>
      <c r="I186" s="58"/>
      <c r="J186" s="1">
        <f t="shared" si="18"/>
        <v>200</v>
      </c>
      <c r="K186" s="1">
        <f t="shared" si="14"/>
        <v>200</v>
      </c>
      <c r="L186" s="4">
        <f t="shared" si="19"/>
        <v>0</v>
      </c>
      <c r="M186" s="4">
        <f t="shared" si="20"/>
        <v>0</v>
      </c>
    </row>
    <row r="187" spans="1:13" ht="21.6" customHeight="1" x14ac:dyDescent="0.25">
      <c r="A187" s="57"/>
      <c r="B187" s="30"/>
      <c r="C187" s="30"/>
      <c r="D187" s="1"/>
      <c r="E187" s="30"/>
      <c r="F187" s="30"/>
      <c r="G187" s="7"/>
      <c r="J187" s="1">
        <f t="shared" si="18"/>
        <v>200</v>
      </c>
      <c r="K187" s="1">
        <f t="shared" si="14"/>
        <v>200</v>
      </c>
      <c r="L187" s="4">
        <f t="shared" si="19"/>
        <v>0</v>
      </c>
      <c r="M187" s="4">
        <f t="shared" si="20"/>
        <v>0</v>
      </c>
    </row>
    <row r="188" spans="1:13" ht="21.6" customHeight="1" x14ac:dyDescent="0.25">
      <c r="A188" s="57"/>
      <c r="B188" s="30"/>
      <c r="C188" s="30"/>
      <c r="D188" s="1"/>
      <c r="E188" s="30"/>
      <c r="F188" s="30"/>
      <c r="G188" s="7"/>
      <c r="J188" s="1">
        <f t="shared" si="18"/>
        <v>200</v>
      </c>
      <c r="K188" s="1">
        <f t="shared" si="14"/>
        <v>200</v>
      </c>
      <c r="L188" s="4">
        <f t="shared" si="19"/>
        <v>0</v>
      </c>
      <c r="M188" s="4">
        <f t="shared" si="20"/>
        <v>0</v>
      </c>
    </row>
    <row r="189" spans="1:13" ht="21.6" customHeight="1" x14ac:dyDescent="0.25">
      <c r="A189" s="57"/>
      <c r="B189" s="30"/>
      <c r="C189" s="30"/>
      <c r="D189" s="1"/>
      <c r="E189" s="30"/>
      <c r="F189" s="30"/>
      <c r="G189" s="7"/>
      <c r="J189" s="1">
        <f t="shared" si="18"/>
        <v>200</v>
      </c>
      <c r="K189" s="1">
        <f t="shared" si="14"/>
        <v>200</v>
      </c>
      <c r="L189" s="4">
        <f t="shared" si="19"/>
        <v>0</v>
      </c>
      <c r="M189" s="4">
        <f t="shared" si="20"/>
        <v>0</v>
      </c>
    </row>
    <row r="190" spans="1:13" ht="21.6" customHeight="1" x14ac:dyDescent="0.25">
      <c r="A190" s="57"/>
      <c r="B190" s="30"/>
      <c r="C190" s="30"/>
      <c r="D190" s="1"/>
      <c r="E190" s="30"/>
      <c r="F190" s="30"/>
      <c r="G190" s="7"/>
      <c r="J190" s="1">
        <f t="shared" si="18"/>
        <v>200</v>
      </c>
      <c r="K190" s="1">
        <f t="shared" si="14"/>
        <v>200</v>
      </c>
      <c r="L190" s="4">
        <f t="shared" si="19"/>
        <v>0</v>
      </c>
      <c r="M190" s="4">
        <f t="shared" si="20"/>
        <v>0</v>
      </c>
    </row>
    <row r="191" spans="1:13" ht="21.6" customHeight="1" x14ac:dyDescent="0.25">
      <c r="A191" s="57"/>
      <c r="B191" s="30"/>
      <c r="C191" s="30"/>
      <c r="D191" s="1"/>
      <c r="E191" s="30"/>
      <c r="F191" s="30"/>
      <c r="G191" s="7"/>
      <c r="J191" s="1">
        <f t="shared" si="18"/>
        <v>200</v>
      </c>
      <c r="K191" s="1">
        <f t="shared" si="14"/>
        <v>200</v>
      </c>
      <c r="L191" s="4">
        <f t="shared" si="19"/>
        <v>0</v>
      </c>
      <c r="M191" s="4">
        <f t="shared" si="20"/>
        <v>0</v>
      </c>
    </row>
    <row r="192" spans="1:13" ht="21.6" customHeight="1" x14ac:dyDescent="0.25">
      <c r="A192" s="57"/>
      <c r="B192" s="30"/>
      <c r="C192" s="30"/>
      <c r="D192" s="1"/>
      <c r="E192" s="30"/>
      <c r="F192" s="30"/>
      <c r="G192" s="7"/>
      <c r="J192" s="1">
        <f t="shared" si="18"/>
        <v>200</v>
      </c>
      <c r="K192" s="1">
        <f t="shared" si="14"/>
        <v>200</v>
      </c>
      <c r="L192" s="4">
        <f t="shared" si="19"/>
        <v>0</v>
      </c>
      <c r="M192" s="4">
        <f t="shared" si="20"/>
        <v>0</v>
      </c>
    </row>
    <row r="193" spans="1:13" ht="21.6" customHeight="1" x14ac:dyDescent="0.25">
      <c r="A193" s="24"/>
      <c r="B193" s="7"/>
      <c r="C193" s="7"/>
      <c r="D193" s="7"/>
      <c r="E193" s="7"/>
      <c r="F193" s="154"/>
      <c r="G193" s="7"/>
      <c r="J193" s="7">
        <f t="shared" si="18"/>
        <v>200</v>
      </c>
      <c r="K193" s="1">
        <f t="shared" si="14"/>
        <v>200</v>
      </c>
      <c r="L193" s="4">
        <f t="shared" si="19"/>
        <v>0</v>
      </c>
      <c r="M193" s="4">
        <f t="shared" si="20"/>
        <v>0</v>
      </c>
    </row>
    <row r="194" spans="1:13" ht="21.6" customHeight="1" x14ac:dyDescent="0.25">
      <c r="A194" s="57"/>
      <c r="B194" s="30"/>
      <c r="C194" s="30"/>
      <c r="D194" s="1"/>
      <c r="E194" s="30"/>
      <c r="F194" s="30"/>
      <c r="G194" s="7"/>
      <c r="J194" s="1">
        <f t="shared" si="18"/>
        <v>200</v>
      </c>
      <c r="K194" s="1">
        <f t="shared" si="14"/>
        <v>200</v>
      </c>
      <c r="L194" s="4">
        <f t="shared" si="19"/>
        <v>0</v>
      </c>
      <c r="M194" s="4">
        <f t="shared" si="20"/>
        <v>0</v>
      </c>
    </row>
    <row r="195" spans="1:13" s="56" customFormat="1" ht="21.6" customHeight="1" x14ac:dyDescent="0.25">
      <c r="B195" s="7"/>
      <c r="C195" s="7"/>
      <c r="D195" s="10"/>
      <c r="E195" s="7"/>
      <c r="F195" s="154"/>
      <c r="G195" s="7"/>
      <c r="H195" s="10"/>
      <c r="I195" s="10"/>
      <c r="J195" s="10">
        <f t="shared" si="18"/>
        <v>200</v>
      </c>
      <c r="K195" s="10">
        <f t="shared" si="14"/>
        <v>200</v>
      </c>
      <c r="L195" s="7">
        <f t="shared" si="19"/>
        <v>0</v>
      </c>
      <c r="M195" s="7">
        <f t="shared" si="20"/>
        <v>0</v>
      </c>
    </row>
    <row r="196" spans="1:13" s="5" customFormat="1" ht="21.6" customHeight="1" x14ac:dyDescent="0.25">
      <c r="A196" s="56"/>
      <c r="B196" s="7"/>
      <c r="C196" s="7"/>
      <c r="D196" s="10"/>
      <c r="E196" s="7"/>
      <c r="F196" s="154"/>
      <c r="G196" s="7"/>
      <c r="H196" s="10"/>
      <c r="I196" s="10"/>
      <c r="J196" s="10">
        <f t="shared" si="18"/>
        <v>200</v>
      </c>
      <c r="K196" s="10">
        <f t="shared" si="14"/>
        <v>200</v>
      </c>
      <c r="L196" s="3">
        <f t="shared" si="19"/>
        <v>0</v>
      </c>
      <c r="M196" s="3">
        <f t="shared" si="20"/>
        <v>0</v>
      </c>
    </row>
    <row r="197" spans="1:13" s="5" customFormat="1" ht="21.6" customHeight="1" x14ac:dyDescent="0.25">
      <c r="A197" s="56"/>
      <c r="B197" s="7"/>
      <c r="C197" s="7"/>
      <c r="D197" s="10"/>
      <c r="E197" s="7"/>
      <c r="F197" s="154"/>
      <c r="G197" s="7"/>
      <c r="H197" s="10"/>
      <c r="I197" s="10"/>
      <c r="J197" s="10">
        <f t="shared" si="18"/>
        <v>200</v>
      </c>
      <c r="K197" s="10">
        <f t="shared" ref="K197:K199" si="21">IF(L197&lt;200,200,L197)</f>
        <v>200</v>
      </c>
      <c r="L197" s="3">
        <f t="shared" si="19"/>
        <v>0</v>
      </c>
      <c r="M197" s="3">
        <f t="shared" si="20"/>
        <v>0</v>
      </c>
    </row>
    <row r="198" spans="1:13" ht="21.6" customHeight="1" x14ac:dyDescent="0.25">
      <c r="A198" s="57"/>
      <c r="B198" s="30"/>
      <c r="C198" s="30"/>
      <c r="D198" s="1"/>
      <c r="E198" s="30"/>
      <c r="F198" s="30"/>
      <c r="G198" s="7"/>
      <c r="J198" s="1">
        <f t="shared" si="18"/>
        <v>200</v>
      </c>
      <c r="K198" s="1">
        <f t="shared" si="21"/>
        <v>200</v>
      </c>
      <c r="L198" s="4">
        <f t="shared" si="19"/>
        <v>0</v>
      </c>
      <c r="M198" s="4">
        <f t="shared" si="20"/>
        <v>0</v>
      </c>
    </row>
    <row r="199" spans="1:13" ht="21.6" customHeight="1" x14ac:dyDescent="0.25">
      <c r="A199" s="56"/>
      <c r="B199" s="7"/>
      <c r="C199" s="7"/>
      <c r="D199" s="10"/>
      <c r="E199" s="7"/>
      <c r="F199" s="154"/>
      <c r="G199" s="7"/>
      <c r="J199" s="1">
        <f t="shared" si="18"/>
        <v>200</v>
      </c>
      <c r="K199" s="1">
        <f t="shared" si="21"/>
        <v>200</v>
      </c>
      <c r="L199" s="4">
        <f t="shared" si="19"/>
        <v>0</v>
      </c>
      <c r="M199" s="4">
        <f t="shared" si="20"/>
        <v>0</v>
      </c>
    </row>
    <row r="200" spans="1:13" ht="21.6" customHeight="1" x14ac:dyDescent="0.25">
      <c r="A200" s="56"/>
      <c r="B200" s="7"/>
      <c r="C200" s="7"/>
      <c r="D200" s="10"/>
      <c r="E200" s="7"/>
      <c r="F200" s="154"/>
      <c r="G200" s="7"/>
      <c r="J200" s="1">
        <f t="shared" si="18"/>
        <v>200</v>
      </c>
      <c r="K200" s="1">
        <f t="shared" ref="K200:K223" si="22">IF(L200&lt;200,200,L200)</f>
        <v>200</v>
      </c>
      <c r="L200" s="4">
        <f t="shared" si="19"/>
        <v>0</v>
      </c>
      <c r="M200" s="4">
        <f t="shared" si="20"/>
        <v>0</v>
      </c>
    </row>
    <row r="201" spans="1:13" ht="21.6" customHeight="1" x14ac:dyDescent="0.25">
      <c r="A201" s="56"/>
      <c r="B201" s="7"/>
      <c r="C201" s="7"/>
      <c r="D201" s="10"/>
      <c r="E201" s="7"/>
      <c r="F201" s="154"/>
      <c r="G201" s="7"/>
      <c r="J201" s="1">
        <f t="shared" si="18"/>
        <v>200</v>
      </c>
      <c r="K201" s="1">
        <f t="shared" si="22"/>
        <v>200</v>
      </c>
      <c r="L201" s="4">
        <f t="shared" si="19"/>
        <v>0</v>
      </c>
      <c r="M201" s="4">
        <f t="shared" si="20"/>
        <v>0</v>
      </c>
    </row>
    <row r="202" spans="1:13" ht="21.6" customHeight="1" x14ac:dyDescent="0.25">
      <c r="A202" s="63"/>
      <c r="B202" s="30"/>
      <c r="C202" s="30"/>
      <c r="D202" s="1"/>
      <c r="E202" s="30"/>
      <c r="F202" s="30"/>
      <c r="G202" s="7"/>
      <c r="J202" s="1">
        <f t="shared" si="18"/>
        <v>200</v>
      </c>
      <c r="K202" s="1">
        <f t="shared" si="22"/>
        <v>200</v>
      </c>
      <c r="L202" s="4">
        <f t="shared" si="19"/>
        <v>0</v>
      </c>
      <c r="M202" s="4">
        <f t="shared" si="20"/>
        <v>0</v>
      </c>
    </row>
    <row r="203" spans="1:13" ht="21.6" customHeight="1" x14ac:dyDescent="0.25">
      <c r="A203" s="64"/>
      <c r="B203" s="30"/>
      <c r="C203" s="30"/>
      <c r="D203" s="30"/>
      <c r="E203" s="30"/>
      <c r="F203" s="30"/>
      <c r="G203" s="7"/>
      <c r="J203" s="1">
        <f t="shared" si="18"/>
        <v>200</v>
      </c>
      <c r="K203" s="1">
        <f t="shared" si="22"/>
        <v>200</v>
      </c>
      <c r="L203" s="4">
        <f t="shared" si="19"/>
        <v>0</v>
      </c>
      <c r="M203" s="4">
        <f t="shared" si="20"/>
        <v>0</v>
      </c>
    </row>
    <row r="204" spans="1:13" ht="21.6" customHeight="1" x14ac:dyDescent="0.25">
      <c r="A204" s="64"/>
      <c r="B204" s="30"/>
      <c r="C204" s="30"/>
      <c r="D204" s="30"/>
      <c r="E204" s="30"/>
      <c r="F204" s="30"/>
      <c r="G204" s="7"/>
      <c r="J204" s="1">
        <f t="shared" si="18"/>
        <v>200</v>
      </c>
      <c r="K204" s="1">
        <f t="shared" si="22"/>
        <v>200</v>
      </c>
      <c r="L204" s="4">
        <f t="shared" si="19"/>
        <v>0</v>
      </c>
      <c r="M204" s="4">
        <f t="shared" si="20"/>
        <v>0</v>
      </c>
    </row>
    <row r="205" spans="1:13" ht="21.6" customHeight="1" x14ac:dyDescent="0.25">
      <c r="A205" s="64"/>
      <c r="B205" s="30"/>
      <c r="C205" s="30"/>
      <c r="D205" s="1"/>
      <c r="E205" s="30"/>
      <c r="F205" s="30"/>
      <c r="G205" s="7"/>
      <c r="J205" s="1">
        <f t="shared" si="18"/>
        <v>200</v>
      </c>
      <c r="K205" s="1">
        <f t="shared" si="22"/>
        <v>200</v>
      </c>
      <c r="L205" s="4">
        <f t="shared" si="19"/>
        <v>0</v>
      </c>
      <c r="M205" s="4">
        <f t="shared" si="20"/>
        <v>0</v>
      </c>
    </row>
    <row r="206" spans="1:13" ht="21.6" customHeight="1" x14ac:dyDescent="0.25">
      <c r="A206" s="64"/>
      <c r="B206" s="30"/>
      <c r="C206" s="30"/>
      <c r="D206" s="30"/>
      <c r="E206" s="30"/>
      <c r="F206" s="30"/>
      <c r="G206" s="7"/>
      <c r="J206" s="1">
        <f t="shared" si="18"/>
        <v>200</v>
      </c>
      <c r="K206" s="1">
        <f t="shared" si="22"/>
        <v>200</v>
      </c>
      <c r="L206" s="4">
        <f t="shared" si="19"/>
        <v>0</v>
      </c>
      <c r="M206" s="4">
        <f t="shared" si="20"/>
        <v>0</v>
      </c>
    </row>
    <row r="207" spans="1:13" ht="21.6" customHeight="1" x14ac:dyDescent="0.25">
      <c r="A207" s="64"/>
      <c r="B207" s="30"/>
      <c r="C207" s="30"/>
      <c r="D207" s="60"/>
      <c r="E207" s="30"/>
      <c r="F207" s="30"/>
      <c r="G207" s="7"/>
      <c r="J207" s="1">
        <f t="shared" si="18"/>
        <v>200</v>
      </c>
      <c r="K207" s="1">
        <f t="shared" si="22"/>
        <v>200</v>
      </c>
      <c r="L207" s="4">
        <f t="shared" si="19"/>
        <v>0</v>
      </c>
      <c r="M207" s="4">
        <f t="shared" si="20"/>
        <v>0</v>
      </c>
    </row>
    <row r="208" spans="1:13" ht="21.6" customHeight="1" x14ac:dyDescent="0.25">
      <c r="A208" s="64"/>
      <c r="B208" s="30"/>
      <c r="C208" s="30"/>
      <c r="D208" s="30"/>
      <c r="E208" s="30"/>
      <c r="F208" s="30"/>
      <c r="G208" s="7"/>
      <c r="J208" s="1">
        <f t="shared" si="18"/>
        <v>200</v>
      </c>
      <c r="K208" s="1">
        <f t="shared" si="22"/>
        <v>200</v>
      </c>
      <c r="L208" s="4">
        <f t="shared" si="19"/>
        <v>0</v>
      </c>
      <c r="M208" s="4">
        <f t="shared" si="20"/>
        <v>0</v>
      </c>
    </row>
    <row r="209" spans="1:13" ht="21.6" customHeight="1" x14ac:dyDescent="0.25">
      <c r="A209" s="64"/>
      <c r="B209" s="30"/>
      <c r="C209" s="30"/>
      <c r="D209" s="60"/>
      <c r="E209" s="30"/>
      <c r="F209" s="30"/>
      <c r="G209" s="7"/>
      <c r="J209" s="1">
        <f t="shared" si="18"/>
        <v>200</v>
      </c>
      <c r="K209" s="1">
        <f t="shared" si="22"/>
        <v>200</v>
      </c>
      <c r="L209" s="4">
        <f t="shared" si="19"/>
        <v>0</v>
      </c>
      <c r="M209" s="4">
        <f t="shared" si="20"/>
        <v>0</v>
      </c>
    </row>
    <row r="210" spans="1:13" ht="21.6" customHeight="1" x14ac:dyDescent="0.25">
      <c r="A210" s="64"/>
      <c r="B210" s="30"/>
      <c r="C210" s="30"/>
      <c r="D210" s="60"/>
      <c r="E210" s="30"/>
      <c r="F210" s="30"/>
      <c r="G210" s="7"/>
      <c r="J210" s="1">
        <f t="shared" ref="J210:J241" si="23">IF(AND(B210=1,C210="IN CORSO"),M210,IF(AND(B210=2,E210&gt;=10,C210="IN CORSO"),M210,IF(AND(B210=3,C210="IN CORSO",E210&gt;=25),M210,IF(AND(B210=1,C210="FUORI CORSO",E210&gt;=25),M210,K210))))</f>
        <v>200</v>
      </c>
      <c r="K210" s="1">
        <f t="shared" si="22"/>
        <v>200</v>
      </c>
      <c r="L210" s="4">
        <f t="shared" ref="L210:L241" si="24">IF(AND(D210&gt;=$P$18,D210&lt;=$Q$18),$R$18,IF(AND(D210&gt;=$P$19,D210&lt;=$Q$19),(((D210-$Q$4)*0.07)+0.5*((D210-$Q$4)*0.07)),IF(AND(D210&gt;=$P$20,D210&lt;=$Q$20),$R$20,IF(AND(D210&gt;=$P$21,D210&lt;=$Q$21),$R$21,IF(AND(D210&gt;=$P$22,D210&lt;=$Q$22),$R$22,IF(AND(D210&gt;=$P$23,D210&lt;=$Q$23),$R$23,IF(AND(D210&gt;=$P$24,D210&lt;=$Q$24),$R$24,IF(D210&gt;=$P$25,$R$25,IF(D210="NO ISEE",$R$25,$R$25)))))))))</f>
        <v>0</v>
      </c>
      <c r="M210" s="4">
        <f t="shared" ref="M210:M241" si="25">IF(AND(D210&gt;=$P$4,D210&lt;=$Q$4),$R$4,IF(AND(D210&gt;=$P$5,D210&lt;=$Q$5),((D210-$Q$4)*0.07),IF(AND(D210&gt;=$P$6,D210&lt;=$Q$6),$R$6,IF(AND(D210&gt;=$P$7,D210&lt;=$Q$7),$R$7,IF(AND(D210&gt;=$P$8,D210&lt;=$Q$8),$R$8,IF(AND(D210&gt;=$P$9,D210&lt;=$Q$9),$R$9,IF(AND(D210&gt;=$P$10,D210&lt;=$Q$10),$R$10,IF(D210&gt;=$P$11,$R$11,IF(D210="NO ISEE",$R$11,$R$11)))))))))</f>
        <v>0</v>
      </c>
    </row>
    <row r="211" spans="1:13" ht="21.6" customHeight="1" x14ac:dyDescent="0.25">
      <c r="A211" s="64"/>
      <c r="B211" s="30"/>
      <c r="C211" s="30"/>
      <c r="D211" s="60"/>
      <c r="E211" s="30"/>
      <c r="F211" s="30"/>
      <c r="G211" s="7"/>
      <c r="J211" s="1">
        <f t="shared" si="23"/>
        <v>200</v>
      </c>
      <c r="K211" s="1">
        <f t="shared" si="22"/>
        <v>200</v>
      </c>
      <c r="L211" s="4">
        <f t="shared" si="24"/>
        <v>0</v>
      </c>
      <c r="M211" s="4">
        <f t="shared" si="25"/>
        <v>0</v>
      </c>
    </row>
    <row r="212" spans="1:13" ht="21.6" customHeight="1" x14ac:dyDescent="0.25">
      <c r="A212" s="64"/>
      <c r="B212" s="30"/>
      <c r="C212" s="30"/>
      <c r="D212" s="30"/>
      <c r="E212" s="30"/>
      <c r="F212" s="30"/>
      <c r="G212" s="7"/>
      <c r="J212" s="1">
        <f t="shared" si="23"/>
        <v>200</v>
      </c>
      <c r="K212" s="1">
        <f t="shared" si="22"/>
        <v>200</v>
      </c>
      <c r="L212" s="4">
        <f t="shared" si="24"/>
        <v>0</v>
      </c>
      <c r="M212" s="4">
        <f t="shared" si="25"/>
        <v>0</v>
      </c>
    </row>
    <row r="213" spans="1:13" ht="21.6" customHeight="1" x14ac:dyDescent="0.25">
      <c r="A213" s="64"/>
      <c r="B213" s="30"/>
      <c r="C213" s="30"/>
      <c r="D213" s="30"/>
      <c r="E213" s="30"/>
      <c r="F213" s="30"/>
      <c r="G213" s="7"/>
      <c r="J213" s="1">
        <f t="shared" si="23"/>
        <v>200</v>
      </c>
      <c r="K213" s="1">
        <f t="shared" si="22"/>
        <v>200</v>
      </c>
      <c r="L213" s="4">
        <f t="shared" si="24"/>
        <v>0</v>
      </c>
      <c r="M213" s="4">
        <f t="shared" si="25"/>
        <v>0</v>
      </c>
    </row>
    <row r="214" spans="1:13" ht="21.6" customHeight="1" x14ac:dyDescent="0.25">
      <c r="A214" s="64"/>
      <c r="B214" s="30"/>
      <c r="C214" s="30"/>
      <c r="D214" s="60"/>
      <c r="E214" s="30"/>
      <c r="F214" s="30"/>
      <c r="G214" s="7"/>
      <c r="J214" s="1">
        <f t="shared" si="23"/>
        <v>200</v>
      </c>
      <c r="K214" s="1">
        <f t="shared" si="22"/>
        <v>200</v>
      </c>
      <c r="L214" s="4">
        <f t="shared" si="24"/>
        <v>0</v>
      </c>
      <c r="M214" s="4">
        <f t="shared" si="25"/>
        <v>0</v>
      </c>
    </row>
    <row r="215" spans="1:13" ht="21.6" customHeight="1" x14ac:dyDescent="0.25">
      <c r="A215" s="64"/>
      <c r="B215" s="30"/>
      <c r="C215" s="30"/>
      <c r="D215" s="30"/>
      <c r="E215" s="30"/>
      <c r="F215" s="30"/>
      <c r="G215" s="7"/>
      <c r="J215" s="1">
        <f t="shared" si="23"/>
        <v>200</v>
      </c>
      <c r="K215" s="1">
        <f t="shared" si="22"/>
        <v>200</v>
      </c>
      <c r="L215" s="4">
        <f t="shared" si="24"/>
        <v>0</v>
      </c>
      <c r="M215" s="4">
        <f t="shared" si="25"/>
        <v>0</v>
      </c>
    </row>
    <row r="216" spans="1:13" ht="21.6" customHeight="1" x14ac:dyDescent="0.25">
      <c r="A216" s="64"/>
      <c r="B216" s="30"/>
      <c r="C216" s="30"/>
      <c r="D216" s="30"/>
      <c r="E216" s="30"/>
      <c r="F216" s="30"/>
      <c r="G216" s="7"/>
      <c r="J216" s="1">
        <f t="shared" si="23"/>
        <v>200</v>
      </c>
      <c r="K216" s="1">
        <f t="shared" si="22"/>
        <v>200</v>
      </c>
      <c r="L216" s="4">
        <f t="shared" si="24"/>
        <v>0</v>
      </c>
      <c r="M216" s="4">
        <f t="shared" si="25"/>
        <v>0</v>
      </c>
    </row>
    <row r="217" spans="1:13" ht="21.6" customHeight="1" x14ac:dyDescent="0.25">
      <c r="A217" s="64"/>
      <c r="B217" s="30"/>
      <c r="C217" s="30"/>
      <c r="D217" s="30"/>
      <c r="E217" s="30"/>
      <c r="F217" s="30"/>
      <c r="G217" s="7"/>
      <c r="J217" s="1">
        <f t="shared" si="23"/>
        <v>200</v>
      </c>
      <c r="K217" s="1">
        <f t="shared" si="22"/>
        <v>200</v>
      </c>
      <c r="L217" s="4">
        <f t="shared" si="24"/>
        <v>0</v>
      </c>
      <c r="M217" s="4">
        <f t="shared" si="25"/>
        <v>0</v>
      </c>
    </row>
    <row r="218" spans="1:13" ht="21.6" customHeight="1" x14ac:dyDescent="0.25">
      <c r="A218" s="64"/>
      <c r="B218" s="30"/>
      <c r="C218" s="30"/>
      <c r="D218" s="30"/>
      <c r="E218" s="30"/>
      <c r="F218" s="30"/>
      <c r="G218" s="7"/>
      <c r="J218" s="1">
        <f t="shared" si="23"/>
        <v>200</v>
      </c>
      <c r="K218" s="1">
        <f t="shared" si="22"/>
        <v>200</v>
      </c>
      <c r="L218" s="4">
        <f t="shared" si="24"/>
        <v>0</v>
      </c>
      <c r="M218" s="4">
        <f t="shared" si="25"/>
        <v>0</v>
      </c>
    </row>
    <row r="219" spans="1:13" ht="21.6" customHeight="1" x14ac:dyDescent="0.25">
      <c r="A219" s="64"/>
      <c r="B219" s="30"/>
      <c r="C219" s="30"/>
      <c r="D219" s="60"/>
      <c r="E219" s="30"/>
      <c r="F219" s="30"/>
      <c r="G219" s="7"/>
      <c r="J219" s="1">
        <f t="shared" si="23"/>
        <v>200</v>
      </c>
      <c r="K219" s="1">
        <f t="shared" si="22"/>
        <v>200</v>
      </c>
      <c r="L219" s="4">
        <f t="shared" si="24"/>
        <v>0</v>
      </c>
      <c r="M219" s="4">
        <f t="shared" si="25"/>
        <v>0</v>
      </c>
    </row>
    <row r="220" spans="1:13" ht="21.6" customHeight="1" x14ac:dyDescent="0.25">
      <c r="A220" s="64"/>
      <c r="B220" s="30"/>
      <c r="C220" s="30"/>
      <c r="D220" s="30"/>
      <c r="E220" s="30"/>
      <c r="F220" s="30"/>
      <c r="G220" s="7"/>
      <c r="J220" s="1">
        <f t="shared" si="23"/>
        <v>200</v>
      </c>
      <c r="K220" s="1">
        <f t="shared" si="22"/>
        <v>200</v>
      </c>
      <c r="L220" s="4">
        <f t="shared" si="24"/>
        <v>0</v>
      </c>
      <c r="M220" s="4">
        <f t="shared" si="25"/>
        <v>0</v>
      </c>
    </row>
    <row r="221" spans="1:13" ht="21.6" customHeight="1" x14ac:dyDescent="0.25">
      <c r="A221" s="64"/>
      <c r="B221" s="30"/>
      <c r="C221" s="30"/>
      <c r="D221" s="30"/>
      <c r="E221" s="30"/>
      <c r="F221" s="30"/>
      <c r="G221" s="7"/>
      <c r="J221" s="1">
        <f t="shared" si="23"/>
        <v>200</v>
      </c>
      <c r="K221" s="1">
        <f t="shared" si="22"/>
        <v>200</v>
      </c>
      <c r="L221" s="4">
        <f t="shared" si="24"/>
        <v>0</v>
      </c>
      <c r="M221" s="4">
        <f t="shared" si="25"/>
        <v>0</v>
      </c>
    </row>
    <row r="222" spans="1:13" ht="21.6" customHeight="1" x14ac:dyDescent="0.25">
      <c r="A222" s="64"/>
      <c r="B222" s="30"/>
      <c r="C222" s="30"/>
      <c r="D222" s="30"/>
      <c r="E222" s="30"/>
      <c r="F222" s="30"/>
      <c r="G222" s="7"/>
      <c r="J222" s="1">
        <f t="shared" si="23"/>
        <v>200</v>
      </c>
      <c r="K222" s="1">
        <f t="shared" si="22"/>
        <v>200</v>
      </c>
      <c r="L222" s="4">
        <f t="shared" si="24"/>
        <v>0</v>
      </c>
      <c r="M222" s="4">
        <f t="shared" si="25"/>
        <v>0</v>
      </c>
    </row>
    <row r="223" spans="1:13" ht="21.6" customHeight="1" x14ac:dyDescent="0.25">
      <c r="A223" s="64"/>
      <c r="B223" s="30"/>
      <c r="C223" s="30"/>
      <c r="D223" s="30"/>
      <c r="E223" s="30"/>
      <c r="F223" s="30"/>
      <c r="G223" s="7"/>
      <c r="J223" s="1">
        <f t="shared" si="23"/>
        <v>200</v>
      </c>
      <c r="K223" s="1">
        <f t="shared" si="22"/>
        <v>200</v>
      </c>
      <c r="L223" s="4">
        <f t="shared" si="24"/>
        <v>0</v>
      </c>
      <c r="M223" s="4">
        <f t="shared" si="25"/>
        <v>0</v>
      </c>
    </row>
    <row r="224" spans="1:13" ht="21.6" customHeight="1" x14ac:dyDescent="0.25">
      <c r="A224" s="64"/>
      <c r="B224" s="30"/>
      <c r="C224" s="30"/>
      <c r="D224" s="30"/>
      <c r="E224" s="30"/>
      <c r="F224" s="30"/>
      <c r="G224" s="7"/>
      <c r="J224" s="1">
        <f t="shared" si="23"/>
        <v>200</v>
      </c>
      <c r="K224" s="1">
        <f t="shared" ref="K224:K255" si="26">IF(L224&lt;200,200,L224)</f>
        <v>200</v>
      </c>
      <c r="L224" s="4">
        <f t="shared" si="24"/>
        <v>0</v>
      </c>
      <c r="M224" s="4">
        <f t="shared" si="25"/>
        <v>0</v>
      </c>
    </row>
    <row r="225" spans="1:13" ht="21.6" customHeight="1" x14ac:dyDescent="0.25">
      <c r="A225" s="64"/>
      <c r="B225" s="30"/>
      <c r="C225" s="30"/>
      <c r="D225" s="30"/>
      <c r="E225" s="30"/>
      <c r="F225" s="30"/>
      <c r="G225" s="7"/>
      <c r="J225" s="1">
        <f t="shared" si="23"/>
        <v>200</v>
      </c>
      <c r="K225" s="1">
        <f t="shared" si="26"/>
        <v>200</v>
      </c>
      <c r="L225" s="4">
        <f t="shared" si="24"/>
        <v>0</v>
      </c>
      <c r="M225" s="4">
        <f t="shared" si="25"/>
        <v>0</v>
      </c>
    </row>
    <row r="226" spans="1:13" ht="21.6" customHeight="1" x14ac:dyDescent="0.25">
      <c r="A226" s="64"/>
      <c r="B226" s="30"/>
      <c r="C226" s="30"/>
      <c r="D226" s="30"/>
      <c r="E226" s="30"/>
      <c r="F226" s="30"/>
      <c r="G226" s="7"/>
      <c r="J226" s="1">
        <f t="shared" si="23"/>
        <v>200</v>
      </c>
      <c r="K226" s="1">
        <f t="shared" si="26"/>
        <v>200</v>
      </c>
      <c r="L226" s="4">
        <f t="shared" si="24"/>
        <v>0</v>
      </c>
      <c r="M226" s="4">
        <f t="shared" si="25"/>
        <v>0</v>
      </c>
    </row>
    <row r="227" spans="1:13" ht="21.6" customHeight="1" x14ac:dyDescent="0.25">
      <c r="A227" s="64"/>
      <c r="B227" s="30"/>
      <c r="C227" s="30"/>
      <c r="D227" s="30"/>
      <c r="E227" s="30"/>
      <c r="F227" s="30"/>
      <c r="G227" s="7"/>
      <c r="J227" s="1">
        <f t="shared" si="23"/>
        <v>200</v>
      </c>
      <c r="K227" s="1">
        <f t="shared" si="26"/>
        <v>200</v>
      </c>
      <c r="L227" s="4">
        <f t="shared" si="24"/>
        <v>0</v>
      </c>
      <c r="M227" s="4">
        <f t="shared" si="25"/>
        <v>0</v>
      </c>
    </row>
    <row r="228" spans="1:13" ht="21.6" customHeight="1" x14ac:dyDescent="0.25">
      <c r="A228" s="64"/>
      <c r="B228" s="30"/>
      <c r="C228" s="30"/>
      <c r="D228" s="30"/>
      <c r="E228" s="30"/>
      <c r="F228" s="30"/>
      <c r="G228" s="7"/>
      <c r="J228" s="1">
        <f t="shared" si="23"/>
        <v>200</v>
      </c>
      <c r="K228" s="1">
        <f t="shared" si="26"/>
        <v>200</v>
      </c>
      <c r="L228" s="4">
        <f t="shared" si="24"/>
        <v>0</v>
      </c>
      <c r="M228" s="4">
        <f t="shared" si="25"/>
        <v>0</v>
      </c>
    </row>
    <row r="229" spans="1:13" ht="21.6" customHeight="1" x14ac:dyDescent="0.25">
      <c r="A229" s="64"/>
      <c r="B229" s="30"/>
      <c r="C229" s="30"/>
      <c r="D229" s="30"/>
      <c r="E229" s="30"/>
      <c r="F229" s="30"/>
      <c r="G229" s="7"/>
      <c r="J229" s="1">
        <f t="shared" si="23"/>
        <v>200</v>
      </c>
      <c r="K229" s="1">
        <f t="shared" si="26"/>
        <v>200</v>
      </c>
      <c r="L229" s="4">
        <f t="shared" si="24"/>
        <v>0</v>
      </c>
      <c r="M229" s="4">
        <f t="shared" si="25"/>
        <v>0</v>
      </c>
    </row>
    <row r="230" spans="1:13" ht="21.6" customHeight="1" x14ac:dyDescent="0.25">
      <c r="A230" s="64"/>
      <c r="B230" s="30"/>
      <c r="C230" s="30"/>
      <c r="D230" s="60"/>
      <c r="E230" s="30"/>
      <c r="F230" s="30"/>
      <c r="G230" s="7"/>
      <c r="J230" s="1">
        <f t="shared" si="23"/>
        <v>200</v>
      </c>
      <c r="K230" s="1">
        <f t="shared" si="26"/>
        <v>200</v>
      </c>
      <c r="L230" s="4">
        <f t="shared" si="24"/>
        <v>0</v>
      </c>
      <c r="M230" s="4">
        <f t="shared" si="25"/>
        <v>0</v>
      </c>
    </row>
    <row r="231" spans="1:13" ht="21.6" customHeight="1" x14ac:dyDescent="0.25">
      <c r="A231" s="64"/>
      <c r="B231" s="30"/>
      <c r="C231" s="30"/>
      <c r="D231" s="30"/>
      <c r="E231" s="30"/>
      <c r="F231" s="30"/>
      <c r="G231" s="7"/>
      <c r="J231" s="1">
        <f t="shared" si="23"/>
        <v>200</v>
      </c>
      <c r="K231" s="1">
        <f t="shared" si="26"/>
        <v>200</v>
      </c>
      <c r="L231" s="4">
        <f t="shared" si="24"/>
        <v>0</v>
      </c>
      <c r="M231" s="4">
        <f t="shared" si="25"/>
        <v>0</v>
      </c>
    </row>
    <row r="232" spans="1:13" ht="21.6" customHeight="1" x14ac:dyDescent="0.25">
      <c r="A232" s="64"/>
      <c r="B232" s="30"/>
      <c r="C232" s="30"/>
      <c r="D232" s="30"/>
      <c r="E232" s="30"/>
      <c r="F232" s="30"/>
      <c r="G232" s="7"/>
      <c r="J232" s="1">
        <f t="shared" si="23"/>
        <v>200</v>
      </c>
      <c r="K232" s="1">
        <f t="shared" si="26"/>
        <v>200</v>
      </c>
      <c r="L232" s="4">
        <f t="shared" si="24"/>
        <v>0</v>
      </c>
      <c r="M232" s="4">
        <f t="shared" si="25"/>
        <v>0</v>
      </c>
    </row>
    <row r="233" spans="1:13" ht="21.6" customHeight="1" x14ac:dyDescent="0.25">
      <c r="A233" s="64"/>
      <c r="B233" s="30"/>
      <c r="C233" s="30"/>
      <c r="D233" s="30"/>
      <c r="E233" s="30"/>
      <c r="F233" s="30"/>
      <c r="G233" s="7"/>
      <c r="J233" s="1">
        <f t="shared" si="23"/>
        <v>200</v>
      </c>
      <c r="K233" s="1">
        <f t="shared" si="26"/>
        <v>200</v>
      </c>
      <c r="L233" s="4">
        <f t="shared" si="24"/>
        <v>0</v>
      </c>
      <c r="M233" s="4">
        <f t="shared" si="25"/>
        <v>0</v>
      </c>
    </row>
    <row r="234" spans="1:13" ht="21.6" customHeight="1" x14ac:dyDescent="0.25">
      <c r="A234" s="64"/>
      <c r="B234" s="30"/>
      <c r="C234" s="30"/>
      <c r="D234" s="30"/>
      <c r="E234" s="30"/>
      <c r="F234" s="30"/>
      <c r="G234" s="7"/>
      <c r="J234" s="1">
        <f t="shared" si="23"/>
        <v>200</v>
      </c>
      <c r="K234" s="1">
        <f t="shared" si="26"/>
        <v>200</v>
      </c>
      <c r="L234" s="4">
        <f t="shared" si="24"/>
        <v>0</v>
      </c>
      <c r="M234" s="4">
        <f t="shared" si="25"/>
        <v>0</v>
      </c>
    </row>
    <row r="235" spans="1:13" ht="21.6" customHeight="1" x14ac:dyDescent="0.25">
      <c r="A235" s="55"/>
      <c r="B235" s="30"/>
      <c r="C235" s="30"/>
      <c r="D235" s="30"/>
      <c r="E235" s="30"/>
      <c r="F235" s="30"/>
      <c r="G235" s="7"/>
      <c r="J235" s="1">
        <f t="shared" si="23"/>
        <v>200</v>
      </c>
      <c r="K235" s="1">
        <f t="shared" si="26"/>
        <v>200</v>
      </c>
      <c r="L235" s="4">
        <f t="shared" si="24"/>
        <v>0</v>
      </c>
      <c r="M235" s="4">
        <f t="shared" si="25"/>
        <v>0</v>
      </c>
    </row>
    <row r="236" spans="1:13" ht="21.6" customHeight="1" x14ac:dyDescent="0.25">
      <c r="A236" s="55"/>
      <c r="B236" s="30"/>
      <c r="C236" s="30"/>
      <c r="D236" s="30"/>
      <c r="E236" s="30"/>
      <c r="F236" s="30"/>
      <c r="G236" s="7"/>
      <c r="J236" s="1">
        <f t="shared" si="23"/>
        <v>200</v>
      </c>
      <c r="K236" s="1">
        <f t="shared" si="26"/>
        <v>200</v>
      </c>
      <c r="L236" s="4">
        <f t="shared" si="24"/>
        <v>0</v>
      </c>
      <c r="M236" s="4">
        <f t="shared" si="25"/>
        <v>0</v>
      </c>
    </row>
    <row r="237" spans="1:13" ht="21.6" customHeight="1" x14ac:dyDescent="0.25">
      <c r="A237" s="55"/>
      <c r="B237" s="30"/>
      <c r="C237" s="30"/>
      <c r="D237" s="30"/>
      <c r="E237" s="30"/>
      <c r="F237" s="30"/>
      <c r="G237" s="7"/>
      <c r="J237" s="1">
        <f t="shared" si="23"/>
        <v>200</v>
      </c>
      <c r="K237" s="1">
        <f t="shared" si="26"/>
        <v>200</v>
      </c>
      <c r="L237" s="4">
        <f t="shared" si="24"/>
        <v>0</v>
      </c>
      <c r="M237" s="4">
        <f t="shared" si="25"/>
        <v>0</v>
      </c>
    </row>
    <row r="238" spans="1:13" ht="21.6" customHeight="1" x14ac:dyDescent="0.25">
      <c r="A238" s="55"/>
      <c r="B238" s="30"/>
      <c r="C238" s="30"/>
      <c r="D238" s="30"/>
      <c r="E238" s="30"/>
      <c r="F238" s="30"/>
      <c r="G238" s="7"/>
      <c r="J238" s="1">
        <f t="shared" si="23"/>
        <v>200</v>
      </c>
      <c r="K238" s="1">
        <f t="shared" si="26"/>
        <v>200</v>
      </c>
      <c r="L238" s="4">
        <f t="shared" si="24"/>
        <v>0</v>
      </c>
      <c r="M238" s="4">
        <f t="shared" si="25"/>
        <v>0</v>
      </c>
    </row>
    <row r="239" spans="1:13" ht="21.6" customHeight="1" x14ac:dyDescent="0.25">
      <c r="A239" s="55"/>
      <c r="B239" s="30"/>
      <c r="C239" s="30"/>
      <c r="D239" s="30"/>
      <c r="E239" s="30"/>
      <c r="F239" s="30"/>
      <c r="G239" s="7"/>
      <c r="J239" s="1">
        <f t="shared" si="23"/>
        <v>200</v>
      </c>
      <c r="K239" s="1">
        <f t="shared" si="26"/>
        <v>200</v>
      </c>
      <c r="L239" s="4">
        <f t="shared" si="24"/>
        <v>0</v>
      </c>
      <c r="M239" s="4">
        <f t="shared" si="25"/>
        <v>0</v>
      </c>
    </row>
    <row r="240" spans="1:13" ht="21.6" customHeight="1" x14ac:dyDescent="0.25">
      <c r="A240" s="55"/>
      <c r="B240" s="30"/>
      <c r="C240" s="30"/>
      <c r="D240" s="30"/>
      <c r="E240" s="30"/>
      <c r="F240" s="30"/>
      <c r="G240" s="7"/>
      <c r="J240" s="1">
        <f t="shared" si="23"/>
        <v>200</v>
      </c>
      <c r="K240" s="1">
        <f t="shared" si="26"/>
        <v>200</v>
      </c>
      <c r="L240" s="4">
        <f t="shared" si="24"/>
        <v>0</v>
      </c>
      <c r="M240" s="4">
        <f t="shared" si="25"/>
        <v>0</v>
      </c>
    </row>
    <row r="241" spans="1:13" ht="21.6" customHeight="1" x14ac:dyDescent="0.25">
      <c r="A241" s="55"/>
      <c r="B241" s="30"/>
      <c r="C241" s="30"/>
      <c r="D241" s="30"/>
      <c r="E241" s="30"/>
      <c r="F241" s="30"/>
      <c r="G241" s="7"/>
      <c r="J241" s="1">
        <f t="shared" si="23"/>
        <v>200</v>
      </c>
      <c r="K241" s="1">
        <f t="shared" si="26"/>
        <v>200</v>
      </c>
      <c r="L241" s="4">
        <f t="shared" si="24"/>
        <v>0</v>
      </c>
      <c r="M241" s="4">
        <f t="shared" si="25"/>
        <v>0</v>
      </c>
    </row>
    <row r="242" spans="1:13" ht="21.6" customHeight="1" x14ac:dyDescent="0.25">
      <c r="A242" s="55"/>
      <c r="B242" s="30"/>
      <c r="C242" s="30"/>
      <c r="D242" s="30"/>
      <c r="E242" s="30"/>
      <c r="F242" s="30"/>
      <c r="G242" s="7"/>
      <c r="J242" s="1">
        <f t="shared" ref="J242:J255" si="27">IF(AND(B242=1,C242="IN CORSO"),M242,IF(AND(B242=2,E242&gt;=10,C242="IN CORSO"),M242,IF(AND(B242=3,C242="IN CORSO",E242&gt;=25),M242,IF(AND(B242=1,C242="FUORI CORSO",E242&gt;=25),M242,K242))))</f>
        <v>200</v>
      </c>
      <c r="K242" s="1">
        <f t="shared" si="26"/>
        <v>200</v>
      </c>
      <c r="L242" s="4">
        <f t="shared" ref="L242:L255" si="28">IF(AND(D242&gt;=$P$18,D242&lt;=$Q$18),$R$18,IF(AND(D242&gt;=$P$19,D242&lt;=$Q$19),(((D242-$Q$4)*0.07)+0.5*((D242-$Q$4)*0.07)),IF(AND(D242&gt;=$P$20,D242&lt;=$Q$20),$R$20,IF(AND(D242&gt;=$P$21,D242&lt;=$Q$21),$R$21,IF(AND(D242&gt;=$P$22,D242&lt;=$Q$22),$R$22,IF(AND(D242&gt;=$P$23,D242&lt;=$Q$23),$R$23,IF(AND(D242&gt;=$P$24,D242&lt;=$Q$24),$R$24,IF(D242&gt;=$P$25,$R$25,IF(D242="NO ISEE",$R$25,$R$25)))))))))</f>
        <v>0</v>
      </c>
      <c r="M242" s="4">
        <f t="shared" ref="M242:M255" si="29">IF(AND(D242&gt;=$P$4,D242&lt;=$Q$4),$R$4,IF(AND(D242&gt;=$P$5,D242&lt;=$Q$5),((D242-$Q$4)*0.07),IF(AND(D242&gt;=$P$6,D242&lt;=$Q$6),$R$6,IF(AND(D242&gt;=$P$7,D242&lt;=$Q$7),$R$7,IF(AND(D242&gt;=$P$8,D242&lt;=$Q$8),$R$8,IF(AND(D242&gt;=$P$9,D242&lt;=$Q$9),$R$9,IF(AND(D242&gt;=$P$10,D242&lt;=$Q$10),$R$10,IF(D242&gt;=$P$11,$R$11,IF(D242="NO ISEE",$R$11,$R$11)))))))))</f>
        <v>0</v>
      </c>
    </row>
    <row r="243" spans="1:13" ht="21.6" customHeight="1" x14ac:dyDescent="0.25">
      <c r="A243" s="55"/>
      <c r="B243" s="30"/>
      <c r="C243" s="30"/>
      <c r="D243" s="30"/>
      <c r="E243" s="30"/>
      <c r="F243" s="30"/>
      <c r="G243" s="7"/>
      <c r="J243" s="1">
        <f t="shared" si="27"/>
        <v>200</v>
      </c>
      <c r="K243" s="1">
        <f t="shared" si="26"/>
        <v>200</v>
      </c>
      <c r="L243" s="4">
        <f t="shared" si="28"/>
        <v>0</v>
      </c>
      <c r="M243" s="4">
        <f t="shared" si="29"/>
        <v>0</v>
      </c>
    </row>
    <row r="244" spans="1:13" ht="21.6" customHeight="1" x14ac:dyDescent="0.25">
      <c r="A244" s="55"/>
      <c r="B244" s="30"/>
      <c r="C244" s="30"/>
      <c r="D244" s="30"/>
      <c r="E244" s="30"/>
      <c r="F244" s="30"/>
      <c r="G244" s="7"/>
      <c r="J244" s="1">
        <f t="shared" si="27"/>
        <v>200</v>
      </c>
      <c r="K244" s="1">
        <f t="shared" si="26"/>
        <v>200</v>
      </c>
      <c r="L244" s="4">
        <f t="shared" si="28"/>
        <v>0</v>
      </c>
      <c r="M244" s="4">
        <f t="shared" si="29"/>
        <v>0</v>
      </c>
    </row>
    <row r="245" spans="1:13" ht="21.6" customHeight="1" x14ac:dyDescent="0.25">
      <c r="A245" s="55"/>
      <c r="B245" s="30"/>
      <c r="C245" s="30"/>
      <c r="D245" s="30"/>
      <c r="E245" s="30"/>
      <c r="F245" s="30"/>
      <c r="G245" s="7"/>
      <c r="J245" s="1">
        <f t="shared" si="27"/>
        <v>200</v>
      </c>
      <c r="K245" s="1">
        <f t="shared" si="26"/>
        <v>200</v>
      </c>
      <c r="L245" s="4">
        <f t="shared" si="28"/>
        <v>0</v>
      </c>
      <c r="M245" s="4">
        <f t="shared" si="29"/>
        <v>0</v>
      </c>
    </row>
    <row r="246" spans="1:13" ht="21.6" customHeight="1" x14ac:dyDescent="0.25">
      <c r="A246" s="55"/>
      <c r="B246" s="30"/>
      <c r="C246" s="30"/>
      <c r="D246" s="30"/>
      <c r="E246" s="30"/>
      <c r="F246" s="30"/>
      <c r="G246" s="7"/>
      <c r="J246" s="1">
        <f t="shared" si="27"/>
        <v>200</v>
      </c>
      <c r="K246" s="1">
        <f t="shared" si="26"/>
        <v>200</v>
      </c>
      <c r="L246" s="4">
        <f t="shared" si="28"/>
        <v>0</v>
      </c>
      <c r="M246" s="4">
        <f t="shared" si="29"/>
        <v>0</v>
      </c>
    </row>
    <row r="247" spans="1:13" ht="21.6" customHeight="1" x14ac:dyDescent="0.25">
      <c r="A247" s="55"/>
      <c r="B247" s="30"/>
      <c r="C247" s="30"/>
      <c r="D247" s="30"/>
      <c r="E247" s="30"/>
      <c r="F247" s="30"/>
      <c r="G247" s="7"/>
      <c r="J247" s="1">
        <f t="shared" si="27"/>
        <v>200</v>
      </c>
      <c r="K247" s="1">
        <f t="shared" si="26"/>
        <v>200</v>
      </c>
      <c r="L247" s="4">
        <f t="shared" si="28"/>
        <v>0</v>
      </c>
      <c r="M247" s="4">
        <f t="shared" si="29"/>
        <v>0</v>
      </c>
    </row>
    <row r="248" spans="1:13" ht="21.6" customHeight="1" x14ac:dyDescent="0.25">
      <c r="A248" s="55"/>
      <c r="B248" s="30"/>
      <c r="C248" s="30"/>
      <c r="D248" s="30"/>
      <c r="E248" s="30"/>
      <c r="F248" s="30"/>
      <c r="G248" s="7"/>
      <c r="J248" s="1">
        <f t="shared" si="27"/>
        <v>200</v>
      </c>
      <c r="K248" s="1">
        <f t="shared" si="26"/>
        <v>200</v>
      </c>
      <c r="L248" s="4">
        <f t="shared" si="28"/>
        <v>0</v>
      </c>
      <c r="M248" s="4">
        <f t="shared" si="29"/>
        <v>0</v>
      </c>
    </row>
    <row r="249" spans="1:13" ht="21.6" customHeight="1" x14ac:dyDescent="0.25">
      <c r="A249" s="55"/>
      <c r="B249" s="30"/>
      <c r="C249" s="30"/>
      <c r="D249" s="30"/>
      <c r="E249" s="30"/>
      <c r="F249" s="30"/>
      <c r="G249" s="7"/>
      <c r="J249" s="1">
        <f t="shared" si="27"/>
        <v>200</v>
      </c>
      <c r="K249" s="1">
        <f t="shared" si="26"/>
        <v>200</v>
      </c>
      <c r="L249" s="4">
        <f t="shared" si="28"/>
        <v>0</v>
      </c>
      <c r="M249" s="4">
        <f t="shared" si="29"/>
        <v>0</v>
      </c>
    </row>
    <row r="250" spans="1:13" ht="21.6" customHeight="1" x14ac:dyDescent="0.25">
      <c r="A250" s="55"/>
      <c r="B250" s="30"/>
      <c r="C250" s="30"/>
      <c r="D250" s="30"/>
      <c r="E250" s="30"/>
      <c r="F250" s="30"/>
      <c r="G250" s="7"/>
      <c r="J250" s="1">
        <f t="shared" si="27"/>
        <v>200</v>
      </c>
      <c r="K250" s="1">
        <f t="shared" si="26"/>
        <v>200</v>
      </c>
      <c r="L250" s="4">
        <f t="shared" si="28"/>
        <v>0</v>
      </c>
      <c r="M250" s="4">
        <f t="shared" si="29"/>
        <v>0</v>
      </c>
    </row>
    <row r="251" spans="1:13" ht="21.6" customHeight="1" x14ac:dyDescent="0.25">
      <c r="A251" s="55"/>
      <c r="B251" s="30"/>
      <c r="C251" s="30"/>
      <c r="D251" s="30"/>
      <c r="E251" s="30"/>
      <c r="F251" s="30"/>
      <c r="G251" s="7"/>
      <c r="J251" s="1">
        <f t="shared" si="27"/>
        <v>200</v>
      </c>
      <c r="K251" s="1">
        <f t="shared" si="26"/>
        <v>200</v>
      </c>
      <c r="L251" s="4">
        <f t="shared" si="28"/>
        <v>0</v>
      </c>
      <c r="M251" s="4">
        <f t="shared" si="29"/>
        <v>0</v>
      </c>
    </row>
    <row r="252" spans="1:13" ht="21.6" customHeight="1" x14ac:dyDescent="0.25">
      <c r="A252" s="55"/>
      <c r="B252" s="30"/>
      <c r="C252" s="30"/>
      <c r="D252" s="30"/>
      <c r="E252" s="30"/>
      <c r="F252" s="30"/>
      <c r="G252" s="7"/>
      <c r="J252" s="1">
        <f t="shared" si="27"/>
        <v>200</v>
      </c>
      <c r="K252" s="1">
        <f t="shared" si="26"/>
        <v>200</v>
      </c>
      <c r="L252" s="4">
        <f t="shared" si="28"/>
        <v>0</v>
      </c>
      <c r="M252" s="4">
        <f t="shared" si="29"/>
        <v>0</v>
      </c>
    </row>
    <row r="253" spans="1:13" ht="21.6" customHeight="1" x14ac:dyDescent="0.25">
      <c r="A253" s="55"/>
      <c r="B253" s="30"/>
      <c r="C253" s="30"/>
      <c r="D253" s="30"/>
      <c r="E253" s="30"/>
      <c r="F253" s="30"/>
      <c r="G253" s="7"/>
      <c r="J253" s="1">
        <f t="shared" si="27"/>
        <v>200</v>
      </c>
      <c r="K253" s="1">
        <f t="shared" si="26"/>
        <v>200</v>
      </c>
      <c r="L253" s="4">
        <f t="shared" si="28"/>
        <v>0</v>
      </c>
      <c r="M253" s="4">
        <f t="shared" si="29"/>
        <v>0</v>
      </c>
    </row>
    <row r="254" spans="1:13" ht="21.6" customHeight="1" x14ac:dyDescent="0.25">
      <c r="A254" s="55"/>
      <c r="B254" s="30"/>
      <c r="C254" s="30"/>
      <c r="D254" s="30"/>
      <c r="E254" s="30"/>
      <c r="F254" s="30"/>
      <c r="G254" s="7"/>
      <c r="J254" s="1">
        <f t="shared" si="27"/>
        <v>200</v>
      </c>
      <c r="K254" s="1">
        <f t="shared" si="26"/>
        <v>200</v>
      </c>
      <c r="L254" s="4">
        <f t="shared" si="28"/>
        <v>0</v>
      </c>
      <c r="M254" s="4">
        <f t="shared" si="29"/>
        <v>0</v>
      </c>
    </row>
    <row r="255" spans="1:13" ht="16.899999999999999" customHeight="1" x14ac:dyDescent="0.25">
      <c r="A255" s="55"/>
      <c r="B255" s="30"/>
      <c r="C255" s="30"/>
      <c r="D255" s="30"/>
      <c r="E255" s="30"/>
      <c r="F255" s="30"/>
      <c r="G255" s="7"/>
      <c r="J255" s="1">
        <f t="shared" si="27"/>
        <v>200</v>
      </c>
      <c r="K255" s="1">
        <f t="shared" si="26"/>
        <v>200</v>
      </c>
      <c r="L255" s="4">
        <f t="shared" si="28"/>
        <v>0</v>
      </c>
      <c r="M255" s="4">
        <f t="shared" si="29"/>
        <v>0</v>
      </c>
    </row>
    <row r="256" spans="1:13" ht="16.899999999999999" customHeight="1" x14ac:dyDescent="0.25">
      <c r="A256" s="55"/>
      <c r="B256" s="30"/>
      <c r="C256" s="30"/>
      <c r="D256" s="30"/>
      <c r="E256" s="30"/>
      <c r="F256" s="30"/>
      <c r="G256" s="30"/>
    </row>
    <row r="257" spans="1:7" ht="16.899999999999999" customHeight="1" x14ac:dyDescent="0.25">
      <c r="A257" s="55"/>
      <c r="B257" s="30"/>
      <c r="C257" s="30"/>
      <c r="D257" s="30"/>
      <c r="E257" s="30"/>
      <c r="F257" s="30"/>
      <c r="G257" s="30"/>
    </row>
  </sheetData>
  <sheetProtection algorithmName="SHA-512" hashValue="vzyG2uijZeF12MqX/gJzsfDqRMEBWoooO1Bm0l6cmxlFFZ9xy6SGFFrWbS+A1IVYHLXZX6FhC+l1rMXPFKsLhQ==" saltValue="aIeOAvBBAXVQkeNLd4vI+Q==" spinCount="100000" sheet="1" objects="1" scenarios="1"/>
  <sortState ref="A3:G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54</v>
      </c>
      <c r="B2" s="47" t="s">
        <v>17</v>
      </c>
      <c r="C2" s="47" t="s">
        <v>55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59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 t="e">
        <f>' Interfaccia Triennio'!#REF!</f>
        <v>#REF!</v>
      </c>
      <c r="F3" s="4" t="e">
        <f>' Interfaccia Triennio'!#REF!</f>
        <v>#REF!</v>
      </c>
      <c r="G3" s="3" t="e">
        <f>' Interfaccia Triennio'!#REF!</f>
        <v>#REF!</v>
      </c>
      <c r="H3" s="3" t="e">
        <f>' Interfaccia Triennio'!#REF!</f>
        <v>#REF!</v>
      </c>
      <c r="I3" s="66" t="e">
        <f>IF(AND(NOT(ISBLANK(' Interfaccia Triennio'!#REF!)),' Interfaccia Triennio'!#REF!=0),0.1,' Interfaccia Triennio'!#REF!)</f>
        <v>#REF!</v>
      </c>
      <c r="J3" s="4" t="e">
        <f>' Interfaccia Triennio'!#REF!</f>
        <v>#REF!</v>
      </c>
      <c r="K3" s="4" t="e">
        <f>IF(AND(ISERROR(FIND("curvatura",E3)),ISERROR(FIND("Curvatura",E3)),ISERROR(FIND("CURVATURA",E3))),S3,(S3+0.17*S3))</f>
        <v>#REF!</v>
      </c>
      <c r="M3" s="7" t="str">
        <f>IF(ISBLANK(L3),"-",IF(ISERROR(FIND("esonerato",L3)),(L3-K3),0))</f>
        <v>-</v>
      </c>
      <c r="S3" s="9" t="e">
        <f t="shared" ref="S3:S66" si="0">IF(OR(H3="2 ANNUALITA'",AND(F3=1,G3="TEMPO PARZIALE")),V3,IF(OR(H3="2 ANNUALITA'",AND(F3=2,J3&gt;=10,G3="TEMPO PARZIALE")),V3,IF(OR(H3="2 ANNUALITA'",AND(F3=3,G3="TEMPO PARZIALE",J3&gt;=25)),V3,T3)))</f>
        <v>#REF!</v>
      </c>
      <c r="T3" s="1" t="e">
        <f>IF(U3&lt;200,200,U3)</f>
        <v>#REF!</v>
      </c>
      <c r="U3" s="4" t="e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#REF!</v>
      </c>
      <c r="V3" s="4" t="e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#REF!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60" t="s">
        <v>11</v>
      </c>
      <c r="Y14" s="160"/>
      <c r="Z14" s="160"/>
      <c r="AA14" s="160"/>
      <c r="AB14" s="160"/>
      <c r="AC14" s="160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60"/>
      <c r="Y15" s="160"/>
      <c r="Z15" s="160"/>
      <c r="AA15" s="160"/>
      <c r="AB15" s="160"/>
      <c r="AC15" s="160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2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2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2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Z8bo3XKNxj3UJRwGbh5NJeED40zBeTBJPj3E+QnVnZNdr8Z1UBiKJOcJl/L294j3MCizNmG49f4Gyrxo6EzLoA==" saltValue="vP6jZNo3DmmOLgbonYQH7Q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205"/>
  <sheetViews>
    <sheetView zoomScale="90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44.85546875" style="4" customWidth="1"/>
    <col min="11" max="11" width="18.140625" style="4" customWidth="1"/>
    <col min="12" max="12" width="19.7109375" style="1" customWidth="1"/>
    <col min="13" max="13" width="19.7109375" style="7" customWidth="1"/>
    <col min="14" max="21" width="14.28515625" style="1" customWidth="1"/>
    <col min="22" max="22" width="15.5703125" style="4" customWidth="1"/>
    <col min="23" max="23" width="18.85546875" style="4" customWidth="1"/>
    <col min="24" max="24" width="3.2851562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15.7109375" style="2" customWidth="1"/>
    <col min="29" max="16384" width="8.85546875" style="2"/>
  </cols>
  <sheetData>
    <row r="1" spans="1:33" s="46" customFormat="1" ht="44.45" customHeight="1" x14ac:dyDescent="0.25">
      <c r="C1" s="75" t="s">
        <v>71</v>
      </c>
      <c r="J1" s="46" t="s">
        <v>169</v>
      </c>
      <c r="M1" s="7"/>
    </row>
    <row r="2" spans="1:33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76"/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9"/>
      <c r="S2" s="49"/>
      <c r="T2" s="48" t="s">
        <v>13</v>
      </c>
      <c r="U2" s="50" t="s">
        <v>15</v>
      </c>
      <c r="V2" s="49" t="s">
        <v>12</v>
      </c>
      <c r="W2" s="50" t="s">
        <v>10</v>
      </c>
      <c r="Y2" s="77"/>
      <c r="Z2" s="77"/>
      <c r="AA2" s="77"/>
      <c r="AB2" s="77"/>
      <c r="AC2" s="77"/>
      <c r="AD2" s="77"/>
    </row>
    <row r="3" spans="1:33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 t="str">
        <f>' Interfaccia Triennio'!B10</f>
        <v>Clicca qui per scegliere il corso</v>
      </c>
      <c r="F3" s="4" t="str">
        <f>' Interfaccia Triennio'!B11</f>
        <v>Clicca qui per scegliere l'anno</v>
      </c>
      <c r="G3" s="4" t="str">
        <f>' Interfaccia Triennio'!B12</f>
        <v>Clicca qui per scegliere lo stato</v>
      </c>
      <c r="H3" s="66">
        <f>IF(AND(NOT(ISBLANK(' Interfaccia Triennio'!B13)),' Interfaccia Triennio'!B13=0),0.1,' Interfaccia Triennio'!B13)</f>
        <v>0</v>
      </c>
      <c r="I3" s="4">
        <f>' Interfaccia Triennio'!B14</f>
        <v>0</v>
      </c>
      <c r="J3" s="4">
        <f>IF(AND(F3=1,G3="IN CORSO",OR(E3="CLAVICEMBALO",E3="CONTRABBASSO",E3="FLAUTO DOLCE",E3="TROMBONE"),K3&gt;0),0,K3)</f>
        <v>1200</v>
      </c>
      <c r="K3" s="4">
        <f>IF(AND(ISERROR(FIND("curvatura",E3)),ISERROR(FIND("Curvatura",E3)),ISERROR(FIND("CURVATURA",E3))),T3,(T3+0.17*T3))</f>
        <v>1200</v>
      </c>
      <c r="M3" s="7" t="str">
        <f t="shared" ref="M3" si="0">IF(ISBLANK(L3),"-",IF(ISERROR(FIND("esonerato",L3)),(L3-K3),0))</f>
        <v>-</v>
      </c>
      <c r="T3" s="12">
        <f t="shared" ref="T3:T34" si="1">IF(AND(F3=1,G3="IN CORSO"),W3,IF(AND(F3=2,I3&gt;=10,G3="IN CORSO"),W3,IF(AND(F3=3,G3="IN CORSO",I3&gt;=25),W3,IF(AND(F3=1,G3="FUORI CORSO",I3&gt;=25),W3,U3))))</f>
        <v>1200</v>
      </c>
      <c r="U3" s="1">
        <f>IF(V3&lt;200,V3,V3)</f>
        <v>1200</v>
      </c>
      <c r="V3" s="4">
        <f>IF(AND(H3&gt;=$AC$20,H3&lt;=$AD$20),$AE$20,IF(AND(H3&gt;=$AC$21,H3&lt;=$AD$21),$AE21,IF(AND(H3&gt;=$AC$22,H3&lt;=$AD$22),$AE$22,IF(AND(H3&gt;=$AC$23,H3&lt;=$AD$23),$AE$23,IF(AND(H3&gt;=$AC$24,H3&lt;=$AD$24),$AE$24,IF(AND(H3&gt;=$AC$25,H3&lt;=$AD$25),$AE$25,IF(AND(H3&gt;=$AC$26,H3&lt;=$AD$26),$AE$26,IF(H3&gt;=$AC$27,$AE$27,IF(H3="NO ISEE",$AE$27,$AE$27)))))))))</f>
        <v>1200</v>
      </c>
      <c r="W3" s="4">
        <f>IF(AND(H3&gt;=$AC$4,H3&lt;=$AD$4),$AE$4,IF(AND(H3&gt;=$AC$5,H3&lt;=$AD$5),($AE$5-($AE$5*0.8)),IF(AND(H3&gt;=$AC$6,H3&lt;=$AD$6),($AE$6-($AE$6*0.5)),IF(AND(H3&gt;=$AC7,H3&lt;=$AD$7),($AE$7-($AE$7*0.3)),IF(AND(H3&gt;=$AC$8,H3&lt;=$AD$8),($AE$8-($AE$8*0.3)),IF(AND(H3&gt;=$AC$9,H3&lt;=$AD$9),($AE$9-($AE$9*0.2)),IF(AND(H3&gt;=$AC$10,H3&lt;=$AD$10),($AE$10-($AE$10*0.1)),IF(AND(H3&gt;=$AC$11,H3&lt;=$AD$11),$AE$11,IF(AND(H3&gt;=$AC$12,H3&lt;=$AD$12),$AE$12,IF(AND(H3&gt;=$AC$13,H3&lt;=$AD$13),$AE$13,IF(H3&gt;=$AC$14,$AE$14,IF(H3="NO ISEE",$AE$14,$AE$14))))))))))))</f>
        <v>810</v>
      </c>
    </row>
    <row r="4" spans="1:33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K4" s="30"/>
      <c r="M4" s="105"/>
      <c r="T4" s="12">
        <f t="shared" si="1"/>
        <v>1200</v>
      </c>
      <c r="U4" s="1">
        <f t="shared" ref="U4:U67" si="2">IF(V4&lt;200,V4,V4)</f>
        <v>1200</v>
      </c>
      <c r="V4" s="4">
        <f t="shared" ref="V4:V67" si="3">IF(AND(H4&gt;=$AC$20,H4&lt;=$AD$20),$AE$20,IF(AND(H4&gt;=$AC$21,H4&lt;=$AD$21),$AE22,IF(AND(H4&gt;=$AC$22,H4&lt;=$AD$22),$AE$22,IF(AND(H4&gt;=$AC$23,H4&lt;=$AD$23),$AE$23,IF(AND(H4&gt;=$AC$24,H4&lt;=$AD$24),$AE$24,IF(AND(H4&gt;=$AC$25,H4&lt;=$AD$25),$AE$25,IF(AND(H4&gt;=$AC$26,H4&lt;=$AD$26),$AE$26,IF(H4&gt;=$AC$27,$AE$27,IF(H4="NO ISEE",$AE$27,$AE$27)))))))))</f>
        <v>1200</v>
      </c>
      <c r="W4" s="4">
        <f t="shared" ref="W4:W67" si="4">IF(AND(H4&gt;=$AC$4,H4&lt;=$AD$4),$AE$4,IF(AND(H4&gt;=$AC$5,H4&lt;=$AD$5),($AE$5-($AE$5*0.8)),IF(AND(H4&gt;=$AC$6,H4&lt;=$AD$6),($AE$6-($AE$6*0.5)),IF(AND(H4&gt;=$AC8,H4&lt;=$AD$7),($AE$7-($AE$7*0.3)),IF(AND(H4&gt;=$AC$8,H4&lt;=$AD$8),($AE$8-($AE$8*0.3)),IF(AND(H4&gt;=$AC$9,H4&lt;=$AD$9),($AE$9-($AE$9*0.2)),IF(AND(H4&gt;=$AC$10,H4&lt;=$AD$10),($AE$10-($AE$10*0.1)),IF(AND(H4&gt;=$AC$11,H4&lt;=$AD$11),$AE$11,IF(AND(H4&gt;=$AC$12,H4&lt;=$AD$12),$AE$12,IF(AND(H4&gt;=$AC$13,H4&lt;=$AD$13),$AE$13,IF(H4&gt;=$AC$14,$AE$14,IF(H4="NO ISEE",$AE$14,$AE$14))))))))))))</f>
        <v>810</v>
      </c>
      <c r="AB4" s="2" t="s">
        <v>5</v>
      </c>
      <c r="AC4" s="2">
        <v>0.1</v>
      </c>
      <c r="AD4" s="2">
        <v>20000</v>
      </c>
      <c r="AE4" s="2">
        <v>0</v>
      </c>
      <c r="AG4" s="2">
        <v>4</v>
      </c>
    </row>
    <row r="5" spans="1:33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K5" s="30"/>
      <c r="M5" s="105"/>
      <c r="T5" s="12">
        <f t="shared" si="1"/>
        <v>1200</v>
      </c>
      <c r="U5" s="1">
        <f t="shared" si="2"/>
        <v>1200</v>
      </c>
      <c r="V5" s="4">
        <f t="shared" si="3"/>
        <v>1200</v>
      </c>
      <c r="W5" s="4">
        <f t="shared" si="4"/>
        <v>810</v>
      </c>
      <c r="AB5" s="2" t="s">
        <v>5</v>
      </c>
      <c r="AC5" s="2">
        <v>20001</v>
      </c>
      <c r="AD5" s="2">
        <v>22000</v>
      </c>
      <c r="AE5" s="2">
        <v>0</v>
      </c>
      <c r="AF5" s="2">
        <v>0.8</v>
      </c>
      <c r="AG5" s="2">
        <v>5</v>
      </c>
    </row>
    <row r="6" spans="1:33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K6" s="30"/>
      <c r="M6" s="105"/>
      <c r="N6" s="105"/>
      <c r="O6" s="105"/>
      <c r="P6" s="105"/>
      <c r="T6" s="27">
        <f t="shared" si="1"/>
        <v>1200</v>
      </c>
      <c r="U6" s="1">
        <f t="shared" si="2"/>
        <v>1200</v>
      </c>
      <c r="V6" s="4">
        <f t="shared" si="3"/>
        <v>1200</v>
      </c>
      <c r="W6" s="4">
        <f t="shared" si="4"/>
        <v>810</v>
      </c>
      <c r="AB6" s="2" t="s">
        <v>5</v>
      </c>
      <c r="AC6" s="2">
        <v>22001</v>
      </c>
      <c r="AD6" s="2">
        <v>24000</v>
      </c>
      <c r="AE6" s="2">
        <v>0</v>
      </c>
      <c r="AF6" s="2">
        <v>0.5</v>
      </c>
      <c r="AG6" s="2">
        <v>6</v>
      </c>
    </row>
    <row r="7" spans="1:33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K7" s="30"/>
      <c r="M7" s="105"/>
      <c r="T7" s="12">
        <f t="shared" si="1"/>
        <v>1200</v>
      </c>
      <c r="U7" s="1">
        <f t="shared" si="2"/>
        <v>1200</v>
      </c>
      <c r="V7" s="4">
        <f t="shared" si="3"/>
        <v>1200</v>
      </c>
      <c r="W7" s="4">
        <f t="shared" si="4"/>
        <v>810</v>
      </c>
      <c r="AB7" s="2" t="s">
        <v>5</v>
      </c>
      <c r="AC7" s="2">
        <v>24001</v>
      </c>
      <c r="AD7" s="2">
        <v>25000</v>
      </c>
      <c r="AE7" s="2">
        <v>0</v>
      </c>
      <c r="AF7" s="2">
        <v>0.3</v>
      </c>
      <c r="AG7" s="2">
        <v>7</v>
      </c>
    </row>
    <row r="8" spans="1:33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K8" s="30"/>
      <c r="M8" s="105"/>
      <c r="T8" s="12">
        <f t="shared" si="1"/>
        <v>1200</v>
      </c>
      <c r="U8" s="1">
        <f t="shared" si="2"/>
        <v>1200</v>
      </c>
      <c r="V8" s="4">
        <f t="shared" si="3"/>
        <v>1200</v>
      </c>
      <c r="W8" s="4">
        <f t="shared" si="4"/>
        <v>810</v>
      </c>
      <c r="AB8" s="2" t="s">
        <v>5</v>
      </c>
      <c r="AC8" s="2">
        <v>25001</v>
      </c>
      <c r="AD8" s="2">
        <v>26000</v>
      </c>
      <c r="AE8" s="2">
        <v>200</v>
      </c>
      <c r="AF8" s="2">
        <v>0.3</v>
      </c>
      <c r="AG8" s="2">
        <v>8</v>
      </c>
    </row>
    <row r="9" spans="1:33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K9" s="30"/>
      <c r="M9" s="105"/>
      <c r="T9" s="12">
        <f t="shared" si="1"/>
        <v>1200</v>
      </c>
      <c r="U9" s="1">
        <f t="shared" si="2"/>
        <v>1200</v>
      </c>
      <c r="V9" s="4">
        <f t="shared" si="3"/>
        <v>1200</v>
      </c>
      <c r="W9" s="4">
        <f t="shared" si="4"/>
        <v>810</v>
      </c>
      <c r="AB9" s="2" t="s">
        <v>5</v>
      </c>
      <c r="AC9" s="2">
        <v>26001</v>
      </c>
      <c r="AD9" s="2">
        <v>28000</v>
      </c>
      <c r="AE9" s="2">
        <v>200</v>
      </c>
      <c r="AF9" s="2">
        <v>0.2</v>
      </c>
      <c r="AG9" s="2">
        <v>9</v>
      </c>
    </row>
    <row r="10" spans="1:33" ht="23.45" customHeight="1" x14ac:dyDescent="0.25">
      <c r="A10" s="56"/>
      <c r="B10" s="112"/>
      <c r="C10" s="112"/>
      <c r="D10" s="62"/>
      <c r="E10" s="24"/>
      <c r="F10" s="105"/>
      <c r="G10" s="105"/>
      <c r="H10" s="105"/>
      <c r="I10" s="113"/>
      <c r="J10" s="113"/>
      <c r="K10" s="30"/>
      <c r="L10" s="105"/>
      <c r="M10" s="105"/>
      <c r="N10" s="105"/>
      <c r="O10" s="105"/>
      <c r="P10" s="105"/>
      <c r="Q10" s="105"/>
      <c r="R10" s="105"/>
      <c r="S10" s="7"/>
      <c r="T10" s="78">
        <f t="shared" si="1"/>
        <v>1200</v>
      </c>
      <c r="U10" s="1">
        <f t="shared" si="2"/>
        <v>1200</v>
      </c>
      <c r="V10" s="4">
        <f t="shared" si="3"/>
        <v>1200</v>
      </c>
      <c r="W10" s="4">
        <f t="shared" si="4"/>
        <v>810</v>
      </c>
      <c r="AB10" s="2" t="s">
        <v>5</v>
      </c>
      <c r="AC10" s="2">
        <v>28001</v>
      </c>
      <c r="AD10" s="2">
        <v>30000</v>
      </c>
      <c r="AE10" s="2">
        <v>200</v>
      </c>
      <c r="AF10" s="2">
        <v>0.1</v>
      </c>
      <c r="AG10" s="2">
        <v>10</v>
      </c>
    </row>
    <row r="11" spans="1:33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K11" s="30"/>
      <c r="M11" s="105"/>
      <c r="T11" s="12">
        <f t="shared" si="1"/>
        <v>1200</v>
      </c>
      <c r="U11" s="1">
        <f t="shared" si="2"/>
        <v>1200</v>
      </c>
      <c r="V11" s="4">
        <f t="shared" si="3"/>
        <v>1200</v>
      </c>
      <c r="W11" s="4">
        <f t="shared" si="4"/>
        <v>0</v>
      </c>
      <c r="AB11" s="2" t="s">
        <v>5</v>
      </c>
      <c r="AC11" s="2">
        <v>30001</v>
      </c>
      <c r="AD11" s="2">
        <v>35000</v>
      </c>
      <c r="AE11" s="2">
        <v>400</v>
      </c>
      <c r="AG11" s="2">
        <v>11</v>
      </c>
    </row>
    <row r="12" spans="1:33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K12" s="30"/>
      <c r="M12" s="105"/>
      <c r="T12" s="12">
        <f t="shared" si="1"/>
        <v>1200</v>
      </c>
      <c r="U12" s="1">
        <f t="shared" si="2"/>
        <v>1200</v>
      </c>
      <c r="V12" s="4">
        <f t="shared" si="3"/>
        <v>1200</v>
      </c>
      <c r="W12" s="4">
        <f t="shared" si="4"/>
        <v>0</v>
      </c>
      <c r="AB12" s="2" t="s">
        <v>5</v>
      </c>
      <c r="AC12" s="2">
        <v>35001</v>
      </c>
      <c r="AD12" s="2">
        <v>42000</v>
      </c>
      <c r="AE12" s="2">
        <v>610</v>
      </c>
      <c r="AG12" s="2">
        <v>12</v>
      </c>
    </row>
    <row r="13" spans="1:33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154"/>
      <c r="K13" s="30"/>
      <c r="L13" s="10"/>
      <c r="M13" s="105"/>
      <c r="N13" s="10"/>
      <c r="O13" s="10"/>
      <c r="P13" s="10"/>
      <c r="Q13" s="54"/>
      <c r="R13" s="54"/>
      <c r="S13" s="54"/>
      <c r="T13" s="21">
        <f t="shared" si="1"/>
        <v>1200</v>
      </c>
      <c r="U13" s="1">
        <f t="shared" si="2"/>
        <v>1200</v>
      </c>
      <c r="V13" s="4">
        <f t="shared" si="3"/>
        <v>1200</v>
      </c>
      <c r="W13" s="4">
        <f t="shared" si="4"/>
        <v>0</v>
      </c>
      <c r="AB13" s="5" t="s">
        <v>5</v>
      </c>
      <c r="AC13" s="5">
        <v>42001</v>
      </c>
      <c r="AD13" s="5">
        <v>50000</v>
      </c>
      <c r="AE13" s="5">
        <v>710</v>
      </c>
      <c r="AG13" s="5">
        <v>13</v>
      </c>
    </row>
    <row r="14" spans="1:33" ht="23.45" customHeight="1" x14ac:dyDescent="0.25">
      <c r="A14" s="56"/>
      <c r="B14" s="56"/>
      <c r="C14" s="56"/>
      <c r="D14" s="56"/>
      <c r="E14" s="114"/>
      <c r="F14" s="105"/>
      <c r="G14" s="56"/>
      <c r="H14" s="10"/>
      <c r="I14" s="105"/>
      <c r="J14" s="154"/>
      <c r="K14" s="30"/>
      <c r="L14" s="10"/>
      <c r="M14" s="105"/>
      <c r="N14" s="10"/>
      <c r="O14" s="10"/>
      <c r="P14" s="10"/>
      <c r="T14" s="21">
        <f t="shared" si="1"/>
        <v>1200</v>
      </c>
      <c r="U14" s="1">
        <f t="shared" si="2"/>
        <v>1200</v>
      </c>
      <c r="V14" s="4">
        <f t="shared" si="3"/>
        <v>1200</v>
      </c>
      <c r="W14" s="4">
        <f t="shared" si="4"/>
        <v>0</v>
      </c>
      <c r="Y14" s="46"/>
      <c r="Z14" s="46"/>
      <c r="AA14" s="46"/>
      <c r="AB14" s="46" t="s">
        <v>6</v>
      </c>
      <c r="AC14" s="46">
        <v>50001</v>
      </c>
      <c r="AD14" s="46"/>
      <c r="AE14" s="2">
        <v>810</v>
      </c>
      <c r="AG14" s="2">
        <v>14</v>
      </c>
    </row>
    <row r="15" spans="1:33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154"/>
      <c r="K15" s="30"/>
      <c r="L15" s="10"/>
      <c r="M15" s="105"/>
      <c r="N15" s="10"/>
      <c r="O15" s="10"/>
      <c r="P15" s="10"/>
      <c r="Q15" s="10"/>
      <c r="R15" s="10"/>
      <c r="S15" s="10"/>
      <c r="T15" s="21">
        <f t="shared" si="1"/>
        <v>1200</v>
      </c>
      <c r="U15" s="1">
        <f t="shared" si="2"/>
        <v>1200</v>
      </c>
      <c r="V15" s="4">
        <f t="shared" si="3"/>
        <v>1200</v>
      </c>
      <c r="W15" s="4">
        <f t="shared" si="4"/>
        <v>0</v>
      </c>
      <c r="Y15" s="46"/>
      <c r="Z15" s="46"/>
      <c r="AA15" s="46"/>
      <c r="AB15" s="46"/>
      <c r="AC15" s="46"/>
      <c r="AD15" s="46"/>
    </row>
    <row r="16" spans="1:33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154"/>
      <c r="K16" s="30"/>
      <c r="L16" s="105"/>
      <c r="M16" s="105"/>
      <c r="N16" s="105"/>
      <c r="O16" s="105"/>
      <c r="P16" s="105"/>
      <c r="T16" s="19">
        <f t="shared" si="1"/>
        <v>1200</v>
      </c>
      <c r="U16" s="1">
        <f t="shared" si="2"/>
        <v>1200</v>
      </c>
      <c r="V16" s="4">
        <f t="shared" si="3"/>
        <v>1200</v>
      </c>
      <c r="W16" s="4">
        <f t="shared" si="4"/>
        <v>810</v>
      </c>
      <c r="Y16" s="5"/>
      <c r="Z16" s="5"/>
      <c r="AA16" s="5"/>
      <c r="AB16" s="5"/>
    </row>
    <row r="17" spans="1:33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K17" s="30"/>
      <c r="M17" s="105"/>
      <c r="T17" s="12">
        <f t="shared" si="1"/>
        <v>1200</v>
      </c>
      <c r="U17" s="1">
        <f t="shared" si="2"/>
        <v>1200</v>
      </c>
      <c r="V17" s="4">
        <f t="shared" si="3"/>
        <v>1200</v>
      </c>
      <c r="W17" s="4">
        <f t="shared" si="4"/>
        <v>810</v>
      </c>
    </row>
    <row r="18" spans="1:33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K18" s="30"/>
      <c r="M18" s="105"/>
      <c r="T18" s="12">
        <f t="shared" si="1"/>
        <v>1200</v>
      </c>
      <c r="U18" s="1">
        <f t="shared" si="2"/>
        <v>1200</v>
      </c>
      <c r="V18" s="4">
        <f t="shared" si="3"/>
        <v>1200</v>
      </c>
      <c r="W18" s="4">
        <f t="shared" si="4"/>
        <v>810</v>
      </c>
    </row>
    <row r="19" spans="1:33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K19" s="30"/>
      <c r="M19" s="105"/>
      <c r="T19" s="12">
        <f t="shared" si="1"/>
        <v>1200</v>
      </c>
      <c r="U19" s="1">
        <f t="shared" si="2"/>
        <v>1200</v>
      </c>
      <c r="V19" s="4">
        <f t="shared" si="3"/>
        <v>1200</v>
      </c>
      <c r="W19" s="4">
        <f t="shared" si="4"/>
        <v>810</v>
      </c>
    </row>
    <row r="20" spans="1:33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154"/>
      <c r="K20" s="30"/>
      <c r="L20" s="10"/>
      <c r="M20" s="105"/>
      <c r="N20" s="10"/>
      <c r="O20" s="10"/>
      <c r="P20" s="10"/>
      <c r="Q20" s="10"/>
      <c r="R20" s="10"/>
      <c r="S20" s="10"/>
      <c r="T20" s="21">
        <f t="shared" si="1"/>
        <v>1200</v>
      </c>
      <c r="U20" s="1">
        <f t="shared" si="2"/>
        <v>1200</v>
      </c>
      <c r="V20" s="4">
        <f t="shared" si="3"/>
        <v>1200</v>
      </c>
      <c r="W20" s="4">
        <f t="shared" si="4"/>
        <v>810</v>
      </c>
      <c r="AB20" s="5" t="s">
        <v>5</v>
      </c>
      <c r="AC20" s="5">
        <v>0.1</v>
      </c>
      <c r="AD20" s="5">
        <v>13000</v>
      </c>
      <c r="AE20" s="5">
        <v>0</v>
      </c>
      <c r="AG20" s="5">
        <v>20</v>
      </c>
    </row>
    <row r="21" spans="1:33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K21" s="30"/>
      <c r="M21" s="105"/>
      <c r="Q21" s="58"/>
      <c r="R21" s="58"/>
      <c r="S21" s="58"/>
      <c r="T21" s="26">
        <f t="shared" si="1"/>
        <v>1200</v>
      </c>
      <c r="U21" s="1">
        <f t="shared" si="2"/>
        <v>1200</v>
      </c>
      <c r="V21" s="4">
        <f t="shared" si="3"/>
        <v>1200</v>
      </c>
      <c r="W21" s="4">
        <f t="shared" si="4"/>
        <v>810</v>
      </c>
      <c r="AB21" s="2" t="s">
        <v>5</v>
      </c>
      <c r="AC21" s="2">
        <v>13001</v>
      </c>
      <c r="AD21" s="2">
        <v>20000</v>
      </c>
      <c r="AE21" s="2">
        <v>0</v>
      </c>
      <c r="AG21" s="2">
        <v>21</v>
      </c>
    </row>
    <row r="22" spans="1:33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K22" s="30"/>
      <c r="M22" s="105"/>
      <c r="T22" s="12">
        <f t="shared" si="1"/>
        <v>1200</v>
      </c>
      <c r="U22" s="1">
        <f t="shared" si="2"/>
        <v>1200</v>
      </c>
      <c r="V22" s="4">
        <f t="shared" si="3"/>
        <v>1200</v>
      </c>
      <c r="W22" s="4">
        <f t="shared" si="4"/>
        <v>810</v>
      </c>
      <c r="AB22" s="2" t="s">
        <v>5</v>
      </c>
      <c r="AC22" s="2">
        <v>20001</v>
      </c>
      <c r="AD22" s="2">
        <v>25000</v>
      </c>
      <c r="AE22" s="2">
        <v>230</v>
      </c>
      <c r="AG22" s="2">
        <v>22</v>
      </c>
    </row>
    <row r="23" spans="1:33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54"/>
      <c r="K23" s="30"/>
      <c r="L23" s="105"/>
      <c r="M23" s="105"/>
      <c r="N23" s="105"/>
      <c r="O23" s="105"/>
      <c r="P23" s="105"/>
      <c r="Q23" s="10"/>
      <c r="R23" s="10"/>
      <c r="S23" s="10"/>
      <c r="T23" s="23">
        <f t="shared" si="1"/>
        <v>1200</v>
      </c>
      <c r="U23" s="1">
        <f t="shared" si="2"/>
        <v>1200</v>
      </c>
      <c r="V23" s="4">
        <f t="shared" si="3"/>
        <v>1200</v>
      </c>
      <c r="W23" s="4">
        <f t="shared" si="4"/>
        <v>810</v>
      </c>
      <c r="AB23" s="5" t="s">
        <v>5</v>
      </c>
      <c r="AC23" s="5">
        <v>25001</v>
      </c>
      <c r="AD23" s="5">
        <v>30000</v>
      </c>
      <c r="AE23" s="5">
        <v>450</v>
      </c>
      <c r="AG23" s="5">
        <v>23</v>
      </c>
    </row>
    <row r="24" spans="1:33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154"/>
      <c r="K24" s="30"/>
      <c r="L24" s="105"/>
      <c r="M24" s="105"/>
      <c r="N24" s="105"/>
      <c r="O24" s="105"/>
      <c r="P24" s="105"/>
      <c r="T24" s="23">
        <f t="shared" si="1"/>
        <v>1200</v>
      </c>
      <c r="U24" s="1">
        <f t="shared" si="2"/>
        <v>1200</v>
      </c>
      <c r="V24" s="4">
        <f t="shared" si="3"/>
        <v>1200</v>
      </c>
      <c r="W24" s="4">
        <f t="shared" si="4"/>
        <v>0</v>
      </c>
      <c r="AB24" s="2" t="s">
        <v>5</v>
      </c>
      <c r="AC24" s="2">
        <v>30001</v>
      </c>
      <c r="AD24" s="2">
        <v>35000</v>
      </c>
      <c r="AE24" s="2">
        <v>700</v>
      </c>
      <c r="AG24" s="2">
        <v>24</v>
      </c>
    </row>
    <row r="25" spans="1:33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154"/>
      <c r="K25" s="30"/>
      <c r="L25" s="10"/>
      <c r="M25" s="105"/>
      <c r="N25" s="10"/>
      <c r="O25" s="10"/>
      <c r="P25" s="10"/>
      <c r="Q25" s="54"/>
      <c r="R25" s="54"/>
      <c r="S25" s="54"/>
      <c r="T25" s="22">
        <f t="shared" si="1"/>
        <v>1200</v>
      </c>
      <c r="U25" s="1">
        <f t="shared" si="2"/>
        <v>1200</v>
      </c>
      <c r="V25" s="4">
        <f t="shared" si="3"/>
        <v>1200</v>
      </c>
      <c r="W25" s="4">
        <f t="shared" si="4"/>
        <v>0</v>
      </c>
      <c r="AB25" s="5" t="s">
        <v>5</v>
      </c>
      <c r="AC25" s="5">
        <v>35001</v>
      </c>
      <c r="AD25" s="5">
        <v>42000</v>
      </c>
      <c r="AE25" s="5">
        <v>800</v>
      </c>
      <c r="AG25" s="5">
        <v>25</v>
      </c>
    </row>
    <row r="26" spans="1:33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K26" s="30"/>
      <c r="M26" s="105"/>
      <c r="T26" s="12">
        <f t="shared" si="1"/>
        <v>1200</v>
      </c>
      <c r="U26" s="1">
        <f t="shared" si="2"/>
        <v>1200</v>
      </c>
      <c r="V26" s="4">
        <f t="shared" si="3"/>
        <v>1200</v>
      </c>
      <c r="W26" s="4">
        <f t="shared" si="4"/>
        <v>0</v>
      </c>
      <c r="AB26" s="2" t="s">
        <v>5</v>
      </c>
      <c r="AC26" s="2">
        <v>42001</v>
      </c>
      <c r="AD26" s="2">
        <v>50000</v>
      </c>
      <c r="AE26" s="2">
        <v>1000</v>
      </c>
      <c r="AG26" s="2">
        <v>26</v>
      </c>
    </row>
    <row r="27" spans="1:33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154"/>
      <c r="K27" s="30"/>
      <c r="L27" s="10"/>
      <c r="M27" s="105"/>
      <c r="N27" s="10"/>
      <c r="O27" s="10"/>
      <c r="P27" s="10"/>
      <c r="T27" s="21">
        <f t="shared" si="1"/>
        <v>1200</v>
      </c>
      <c r="U27" s="1">
        <f t="shared" si="2"/>
        <v>1200</v>
      </c>
      <c r="V27" s="4">
        <f t="shared" si="3"/>
        <v>1200</v>
      </c>
      <c r="W27" s="4">
        <f t="shared" si="4"/>
        <v>0</v>
      </c>
      <c r="AB27" s="2" t="s">
        <v>5</v>
      </c>
      <c r="AC27" s="2">
        <v>50001</v>
      </c>
      <c r="AE27" s="2">
        <v>1200</v>
      </c>
      <c r="AG27" s="2">
        <v>27</v>
      </c>
    </row>
    <row r="28" spans="1:33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154"/>
      <c r="K28" s="30"/>
      <c r="L28" s="10"/>
      <c r="M28" s="105"/>
      <c r="N28" s="10"/>
      <c r="O28" s="10"/>
      <c r="P28" s="10"/>
      <c r="T28" s="21">
        <f t="shared" si="1"/>
        <v>1200</v>
      </c>
      <c r="U28" s="1">
        <f t="shared" si="2"/>
        <v>1200</v>
      </c>
      <c r="V28" s="4">
        <f t="shared" si="3"/>
        <v>1200</v>
      </c>
      <c r="W28" s="4">
        <f t="shared" si="4"/>
        <v>0</v>
      </c>
    </row>
    <row r="29" spans="1:33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154"/>
      <c r="K29" s="30"/>
      <c r="L29" s="10"/>
      <c r="M29" s="105"/>
      <c r="N29" s="10"/>
      <c r="O29" s="10"/>
      <c r="P29" s="10"/>
      <c r="T29" s="21">
        <f t="shared" si="1"/>
        <v>1200</v>
      </c>
      <c r="U29" s="1">
        <f t="shared" si="2"/>
        <v>1200</v>
      </c>
      <c r="V29" s="4">
        <f t="shared" si="3"/>
        <v>1200</v>
      </c>
      <c r="W29" s="4">
        <f t="shared" si="4"/>
        <v>0</v>
      </c>
    </row>
    <row r="30" spans="1:33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K30" s="30"/>
      <c r="M30" s="105"/>
      <c r="T30" s="12">
        <f t="shared" si="1"/>
        <v>1200</v>
      </c>
      <c r="U30" s="1">
        <f t="shared" si="2"/>
        <v>1200</v>
      </c>
      <c r="V30" s="4">
        <f t="shared" si="3"/>
        <v>1200</v>
      </c>
      <c r="W30" s="4">
        <f t="shared" si="4"/>
        <v>0</v>
      </c>
    </row>
    <row r="31" spans="1:33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K31" s="30"/>
      <c r="M31" s="105"/>
      <c r="T31" s="12">
        <f t="shared" si="1"/>
        <v>1200</v>
      </c>
      <c r="U31" s="1">
        <f t="shared" si="2"/>
        <v>1200</v>
      </c>
      <c r="V31" s="4">
        <f t="shared" si="3"/>
        <v>1200</v>
      </c>
      <c r="W31" s="4">
        <f t="shared" si="4"/>
        <v>0</v>
      </c>
    </row>
    <row r="32" spans="1:33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154"/>
      <c r="K32" s="30"/>
      <c r="L32" s="10"/>
      <c r="M32" s="105"/>
      <c r="N32" s="10"/>
      <c r="O32" s="10"/>
      <c r="P32" s="10"/>
      <c r="Q32" s="54"/>
      <c r="R32" s="54"/>
      <c r="S32" s="54"/>
      <c r="T32" s="21">
        <f t="shared" si="1"/>
        <v>1200</v>
      </c>
      <c r="U32" s="1">
        <f t="shared" si="2"/>
        <v>1200</v>
      </c>
      <c r="V32" s="4">
        <f t="shared" si="3"/>
        <v>1200</v>
      </c>
      <c r="W32" s="4">
        <f t="shared" si="4"/>
        <v>0</v>
      </c>
    </row>
    <row r="33" spans="1:23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K33" s="30"/>
      <c r="M33" s="105"/>
      <c r="T33" s="12">
        <f t="shared" si="1"/>
        <v>1200</v>
      </c>
      <c r="U33" s="1">
        <f t="shared" si="2"/>
        <v>1200</v>
      </c>
      <c r="V33" s="4">
        <f t="shared" si="3"/>
        <v>1200</v>
      </c>
      <c r="W33" s="4">
        <f t="shared" si="4"/>
        <v>0</v>
      </c>
    </row>
    <row r="34" spans="1:23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K34" s="30"/>
      <c r="M34" s="105"/>
      <c r="T34" s="12">
        <f t="shared" si="1"/>
        <v>1200</v>
      </c>
      <c r="U34" s="1">
        <f t="shared" si="2"/>
        <v>1200</v>
      </c>
      <c r="V34" s="4">
        <f t="shared" si="3"/>
        <v>1200</v>
      </c>
      <c r="W34" s="4">
        <f t="shared" si="4"/>
        <v>0</v>
      </c>
    </row>
    <row r="35" spans="1:23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154"/>
      <c r="K35" s="30"/>
      <c r="L35" s="10"/>
      <c r="M35" s="105"/>
      <c r="N35" s="10"/>
      <c r="O35" s="10"/>
      <c r="P35" s="10"/>
      <c r="Q35" s="10"/>
      <c r="R35" s="10"/>
      <c r="S35" s="10"/>
      <c r="T35" s="21">
        <f t="shared" ref="T35:T61" si="5">IF(AND(F35=1,G35="IN CORSO"),W35,IF(AND(F35=2,I35&gt;=10,G35="IN CORSO"),W35,IF(AND(F35=3,G35="IN CORSO",I35&gt;=25),W35,IF(AND(F35=1,G35="FUORI CORSO",I35&gt;=25),W35,U35))))</f>
        <v>1200</v>
      </c>
      <c r="U35" s="1">
        <f t="shared" si="2"/>
        <v>1200</v>
      </c>
      <c r="V35" s="4">
        <f t="shared" si="3"/>
        <v>1200</v>
      </c>
      <c r="W35" s="4">
        <f t="shared" si="4"/>
        <v>0</v>
      </c>
    </row>
    <row r="36" spans="1:23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K36" s="30"/>
      <c r="M36" s="105"/>
      <c r="T36" s="12">
        <f t="shared" si="5"/>
        <v>1200</v>
      </c>
      <c r="U36" s="1">
        <f t="shared" si="2"/>
        <v>1200</v>
      </c>
      <c r="V36" s="4">
        <f t="shared" si="3"/>
        <v>1200</v>
      </c>
      <c r="W36" s="4">
        <f t="shared" si="4"/>
        <v>0</v>
      </c>
    </row>
    <row r="37" spans="1:23" s="5" customFormat="1" ht="23.45" customHeight="1" x14ac:dyDescent="0.25">
      <c r="A37" s="56"/>
      <c r="B37" s="56"/>
      <c r="C37" s="56"/>
      <c r="D37" s="56"/>
      <c r="E37" s="114"/>
      <c r="F37" s="105"/>
      <c r="G37" s="105"/>
      <c r="H37" s="10"/>
      <c r="I37" s="105"/>
      <c r="J37" s="154"/>
      <c r="K37" s="30"/>
      <c r="L37" s="10"/>
      <c r="M37" s="105"/>
      <c r="N37" s="10"/>
      <c r="O37" s="10"/>
      <c r="P37" s="10"/>
      <c r="Q37" s="10"/>
      <c r="R37" s="10"/>
      <c r="S37" s="10"/>
      <c r="T37" s="21">
        <f t="shared" si="5"/>
        <v>1200</v>
      </c>
      <c r="U37" s="1">
        <f t="shared" si="2"/>
        <v>1200</v>
      </c>
      <c r="V37" s="4">
        <f t="shared" si="3"/>
        <v>1200</v>
      </c>
      <c r="W37" s="4">
        <f t="shared" si="4"/>
        <v>0</v>
      </c>
    </row>
    <row r="38" spans="1:23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K38" s="30"/>
      <c r="M38" s="105"/>
      <c r="T38" s="12">
        <f t="shared" si="5"/>
        <v>1200</v>
      </c>
      <c r="U38" s="1">
        <f t="shared" si="2"/>
        <v>1200</v>
      </c>
      <c r="V38" s="4">
        <f t="shared" si="3"/>
        <v>1200</v>
      </c>
      <c r="W38" s="4">
        <f t="shared" si="4"/>
        <v>0</v>
      </c>
    </row>
    <row r="39" spans="1:23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K39" s="30"/>
      <c r="M39" s="105"/>
      <c r="T39" s="12">
        <f t="shared" si="5"/>
        <v>1200</v>
      </c>
      <c r="U39" s="1">
        <f t="shared" si="2"/>
        <v>1200</v>
      </c>
      <c r="V39" s="4">
        <f t="shared" si="3"/>
        <v>1200</v>
      </c>
      <c r="W39" s="4">
        <f t="shared" si="4"/>
        <v>0</v>
      </c>
    </row>
    <row r="40" spans="1:23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K40" s="30"/>
      <c r="M40" s="105"/>
      <c r="T40" s="12">
        <f t="shared" si="5"/>
        <v>1200</v>
      </c>
      <c r="U40" s="1">
        <f t="shared" si="2"/>
        <v>1200</v>
      </c>
      <c r="V40" s="4">
        <f t="shared" si="3"/>
        <v>1200</v>
      </c>
      <c r="W40" s="4">
        <f t="shared" si="4"/>
        <v>0</v>
      </c>
    </row>
    <row r="41" spans="1:23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K41" s="30"/>
      <c r="M41" s="105"/>
      <c r="T41" s="12">
        <f t="shared" si="5"/>
        <v>1200</v>
      </c>
      <c r="U41" s="1">
        <f t="shared" si="2"/>
        <v>1200</v>
      </c>
      <c r="V41" s="4">
        <f t="shared" si="3"/>
        <v>1200</v>
      </c>
      <c r="W41" s="4">
        <f t="shared" si="4"/>
        <v>0</v>
      </c>
    </row>
    <row r="42" spans="1:23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K42" s="30"/>
      <c r="M42" s="105"/>
      <c r="T42" s="12">
        <f t="shared" si="5"/>
        <v>1200</v>
      </c>
      <c r="U42" s="1">
        <f t="shared" si="2"/>
        <v>1200</v>
      </c>
      <c r="V42" s="4">
        <f t="shared" si="3"/>
        <v>1200</v>
      </c>
      <c r="W42" s="4">
        <f t="shared" si="4"/>
        <v>0</v>
      </c>
    </row>
    <row r="43" spans="1:23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154"/>
      <c r="K43" s="30"/>
      <c r="L43" s="105"/>
      <c r="M43" s="105"/>
      <c r="N43" s="105"/>
      <c r="O43" s="105"/>
      <c r="P43" s="105"/>
      <c r="T43" s="23">
        <f t="shared" si="5"/>
        <v>1200</v>
      </c>
      <c r="U43" s="1">
        <f t="shared" si="2"/>
        <v>1200</v>
      </c>
      <c r="V43" s="4">
        <f t="shared" si="3"/>
        <v>1200</v>
      </c>
      <c r="W43" s="4">
        <f t="shared" si="4"/>
        <v>0</v>
      </c>
    </row>
    <row r="44" spans="1:23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154"/>
      <c r="K44" s="30"/>
      <c r="L44" s="10"/>
      <c r="M44" s="105"/>
      <c r="N44" s="10"/>
      <c r="O44" s="10"/>
      <c r="P44" s="10"/>
      <c r="Q44" s="10"/>
      <c r="R44" s="10"/>
      <c r="S44" s="10"/>
      <c r="T44" s="21">
        <f t="shared" si="5"/>
        <v>1200</v>
      </c>
      <c r="U44" s="1">
        <f t="shared" si="2"/>
        <v>1200</v>
      </c>
      <c r="V44" s="4">
        <f t="shared" si="3"/>
        <v>1200</v>
      </c>
      <c r="W44" s="4">
        <f t="shared" si="4"/>
        <v>0</v>
      </c>
    </row>
    <row r="45" spans="1:23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K45" s="30"/>
      <c r="M45" s="105"/>
      <c r="T45" s="12">
        <f t="shared" si="5"/>
        <v>1200</v>
      </c>
      <c r="U45" s="1">
        <f t="shared" si="2"/>
        <v>1200</v>
      </c>
      <c r="V45" s="4">
        <f t="shared" si="3"/>
        <v>1200</v>
      </c>
      <c r="W45" s="4">
        <f t="shared" si="4"/>
        <v>0</v>
      </c>
    </row>
    <row r="46" spans="1:23" ht="23.45" customHeight="1" x14ac:dyDescent="0.25">
      <c r="A46" s="56"/>
      <c r="B46" s="56"/>
      <c r="C46" s="56"/>
      <c r="D46" s="56"/>
      <c r="E46" s="114"/>
      <c r="F46" s="105"/>
      <c r="G46" s="105"/>
      <c r="H46" s="10"/>
      <c r="I46" s="105"/>
      <c r="J46" s="154"/>
      <c r="K46" s="30"/>
      <c r="M46" s="105"/>
      <c r="T46" s="21">
        <f t="shared" si="5"/>
        <v>1200</v>
      </c>
      <c r="U46" s="1">
        <f t="shared" si="2"/>
        <v>1200</v>
      </c>
      <c r="V46" s="4">
        <f t="shared" si="3"/>
        <v>1200</v>
      </c>
      <c r="W46" s="4">
        <f t="shared" si="4"/>
        <v>0</v>
      </c>
    </row>
    <row r="47" spans="1:23" ht="23.45" customHeight="1" x14ac:dyDescent="0.25">
      <c r="A47" s="56"/>
      <c r="B47" s="56"/>
      <c r="C47" s="56"/>
      <c r="D47" s="56"/>
      <c r="E47" s="114"/>
      <c r="F47" s="105"/>
      <c r="G47" s="105"/>
      <c r="H47" s="10"/>
      <c r="I47" s="105"/>
      <c r="J47" s="154"/>
      <c r="K47" s="30"/>
      <c r="M47" s="105"/>
      <c r="T47" s="21">
        <f t="shared" si="5"/>
        <v>1200</v>
      </c>
      <c r="U47" s="1">
        <f t="shared" si="2"/>
        <v>1200</v>
      </c>
      <c r="V47" s="4">
        <f t="shared" si="3"/>
        <v>1200</v>
      </c>
      <c r="W47" s="4">
        <f t="shared" si="4"/>
        <v>0</v>
      </c>
    </row>
    <row r="48" spans="1:23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154"/>
      <c r="K48" s="30"/>
      <c r="L48" s="10"/>
      <c r="M48" s="105"/>
      <c r="N48" s="10"/>
      <c r="O48" s="10"/>
      <c r="P48" s="10"/>
      <c r="Q48" s="10"/>
      <c r="R48" s="10"/>
      <c r="S48" s="10"/>
      <c r="T48" s="21">
        <f t="shared" si="5"/>
        <v>1200</v>
      </c>
      <c r="U48" s="1">
        <f t="shared" si="2"/>
        <v>1200</v>
      </c>
      <c r="V48" s="4">
        <f t="shared" si="3"/>
        <v>1200</v>
      </c>
      <c r="W48" s="4">
        <f t="shared" si="4"/>
        <v>0</v>
      </c>
    </row>
    <row r="49" spans="1:23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K49" s="30"/>
      <c r="M49" s="105"/>
      <c r="T49" s="12">
        <f t="shared" si="5"/>
        <v>1200</v>
      </c>
      <c r="U49" s="1">
        <f t="shared" si="2"/>
        <v>1200</v>
      </c>
      <c r="V49" s="4">
        <f t="shared" si="3"/>
        <v>1200</v>
      </c>
      <c r="W49" s="4">
        <f t="shared" si="4"/>
        <v>0</v>
      </c>
    </row>
    <row r="50" spans="1:23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K50" s="30"/>
      <c r="M50" s="105"/>
      <c r="T50" s="12">
        <f t="shared" si="5"/>
        <v>1200</v>
      </c>
      <c r="U50" s="1">
        <f t="shared" si="2"/>
        <v>1200</v>
      </c>
      <c r="V50" s="4">
        <f t="shared" si="3"/>
        <v>1200</v>
      </c>
      <c r="W50" s="4">
        <f t="shared" si="4"/>
        <v>0</v>
      </c>
    </row>
    <row r="51" spans="1:23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K51" s="30"/>
      <c r="M51" s="105"/>
      <c r="T51" s="12">
        <f t="shared" si="5"/>
        <v>1200</v>
      </c>
      <c r="U51" s="1">
        <f t="shared" si="2"/>
        <v>1200</v>
      </c>
      <c r="V51" s="4">
        <f t="shared" si="3"/>
        <v>1200</v>
      </c>
      <c r="W51" s="4">
        <f t="shared" si="4"/>
        <v>0</v>
      </c>
    </row>
    <row r="52" spans="1:23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154"/>
      <c r="K52" s="30"/>
      <c r="L52" s="10"/>
      <c r="M52" s="105"/>
      <c r="N52" s="10"/>
      <c r="O52" s="10"/>
      <c r="P52" s="10"/>
      <c r="Q52" s="10"/>
      <c r="R52" s="10"/>
      <c r="S52" s="10"/>
      <c r="T52" s="21">
        <f t="shared" si="5"/>
        <v>1200</v>
      </c>
      <c r="U52" s="1">
        <f t="shared" si="2"/>
        <v>1200</v>
      </c>
      <c r="V52" s="4">
        <f t="shared" si="3"/>
        <v>1200</v>
      </c>
      <c r="W52" s="4">
        <f t="shared" si="4"/>
        <v>0</v>
      </c>
    </row>
    <row r="53" spans="1:23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154"/>
      <c r="K53" s="30"/>
      <c r="L53" s="10"/>
      <c r="M53" s="105"/>
      <c r="N53" s="10"/>
      <c r="O53" s="10"/>
      <c r="P53" s="10"/>
      <c r="Q53" s="10"/>
      <c r="R53" s="10"/>
      <c r="S53" s="10"/>
      <c r="T53" s="21">
        <f t="shared" si="5"/>
        <v>1200</v>
      </c>
      <c r="U53" s="1">
        <f t="shared" si="2"/>
        <v>1200</v>
      </c>
      <c r="V53" s="4">
        <f t="shared" si="3"/>
        <v>1200</v>
      </c>
      <c r="W53" s="4">
        <f t="shared" si="4"/>
        <v>0</v>
      </c>
    </row>
    <row r="54" spans="1:23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154"/>
      <c r="K54" s="30"/>
      <c r="L54" s="10"/>
      <c r="M54" s="105"/>
      <c r="N54" s="10"/>
      <c r="O54" s="10"/>
      <c r="P54" s="10"/>
      <c r="T54" s="21">
        <f t="shared" si="5"/>
        <v>1200</v>
      </c>
      <c r="U54" s="1">
        <f t="shared" si="2"/>
        <v>1200</v>
      </c>
      <c r="V54" s="4">
        <f t="shared" si="3"/>
        <v>1200</v>
      </c>
      <c r="W54" s="4">
        <f t="shared" si="4"/>
        <v>0</v>
      </c>
    </row>
    <row r="55" spans="1:23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154"/>
      <c r="K55" s="30"/>
      <c r="L55" s="10"/>
      <c r="M55" s="105"/>
      <c r="N55" s="10"/>
      <c r="O55" s="10"/>
      <c r="P55" s="10"/>
      <c r="T55" s="21">
        <f t="shared" si="5"/>
        <v>1200</v>
      </c>
      <c r="U55" s="1">
        <f t="shared" si="2"/>
        <v>1200</v>
      </c>
      <c r="V55" s="4">
        <f t="shared" si="3"/>
        <v>1200</v>
      </c>
      <c r="W55" s="4">
        <f t="shared" si="4"/>
        <v>0</v>
      </c>
    </row>
    <row r="56" spans="1:23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154"/>
      <c r="K56" s="30"/>
      <c r="L56" s="10"/>
      <c r="M56" s="105"/>
      <c r="N56" s="10"/>
      <c r="O56" s="10"/>
      <c r="P56" s="10"/>
      <c r="Q56" s="10"/>
      <c r="R56" s="10"/>
      <c r="S56" s="10"/>
      <c r="T56" s="21">
        <f t="shared" si="5"/>
        <v>1200</v>
      </c>
      <c r="U56" s="1">
        <f t="shared" si="2"/>
        <v>1200</v>
      </c>
      <c r="V56" s="4">
        <f t="shared" si="3"/>
        <v>1200</v>
      </c>
      <c r="W56" s="4">
        <f t="shared" si="4"/>
        <v>0</v>
      </c>
    </row>
    <row r="57" spans="1:23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154"/>
      <c r="K57" s="30"/>
      <c r="L57" s="105"/>
      <c r="M57" s="105"/>
      <c r="N57" s="105"/>
      <c r="O57" s="105"/>
      <c r="P57" s="105"/>
      <c r="Q57" s="105"/>
      <c r="R57" s="105"/>
      <c r="S57" s="7"/>
      <c r="T57" s="23">
        <f t="shared" si="5"/>
        <v>1200</v>
      </c>
      <c r="U57" s="1">
        <f t="shared" si="2"/>
        <v>1200</v>
      </c>
      <c r="V57" s="4">
        <f t="shared" si="3"/>
        <v>1200</v>
      </c>
      <c r="W57" s="4">
        <f t="shared" si="4"/>
        <v>0</v>
      </c>
    </row>
    <row r="58" spans="1:23" ht="23.45" customHeight="1" x14ac:dyDescent="0.25">
      <c r="A58" s="56"/>
      <c r="B58" s="56"/>
      <c r="C58" s="56"/>
      <c r="D58" s="56"/>
      <c r="E58" s="114"/>
      <c r="F58" s="105"/>
      <c r="G58" s="105"/>
      <c r="H58" s="10"/>
      <c r="I58" s="105"/>
      <c r="J58" s="154"/>
      <c r="K58" s="30"/>
      <c r="L58" s="54"/>
      <c r="M58" s="105"/>
      <c r="N58" s="10"/>
      <c r="O58" s="10"/>
      <c r="P58" s="10"/>
      <c r="T58" s="21">
        <f t="shared" si="5"/>
        <v>1200</v>
      </c>
      <c r="U58" s="1">
        <f t="shared" si="2"/>
        <v>1200</v>
      </c>
      <c r="V58" s="4">
        <f t="shared" si="3"/>
        <v>1200</v>
      </c>
      <c r="W58" s="4">
        <f t="shared" si="4"/>
        <v>0</v>
      </c>
    </row>
    <row r="59" spans="1:23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K59" s="30"/>
      <c r="M59" s="105"/>
      <c r="T59" s="12">
        <f t="shared" si="5"/>
        <v>1200</v>
      </c>
      <c r="U59" s="1">
        <f t="shared" si="2"/>
        <v>1200</v>
      </c>
      <c r="V59" s="4">
        <f t="shared" si="3"/>
        <v>1200</v>
      </c>
      <c r="W59" s="4">
        <f t="shared" si="4"/>
        <v>0</v>
      </c>
    </row>
    <row r="60" spans="1:23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154"/>
      <c r="K60" s="30"/>
      <c r="L60" s="54"/>
      <c r="M60" s="105"/>
      <c r="N60" s="10"/>
      <c r="O60" s="10"/>
      <c r="P60" s="10"/>
      <c r="T60" s="21">
        <f t="shared" si="5"/>
        <v>1200</v>
      </c>
      <c r="U60" s="1">
        <f t="shared" si="2"/>
        <v>1200</v>
      </c>
      <c r="V60" s="4">
        <f t="shared" si="3"/>
        <v>1200</v>
      </c>
      <c r="W60" s="4">
        <f t="shared" si="4"/>
        <v>0</v>
      </c>
    </row>
    <row r="61" spans="1:23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K61" s="30"/>
      <c r="M61" s="105"/>
      <c r="T61" s="12">
        <f t="shared" si="5"/>
        <v>1200</v>
      </c>
      <c r="U61" s="1">
        <f t="shared" si="2"/>
        <v>1200</v>
      </c>
      <c r="V61" s="4">
        <f t="shared" si="3"/>
        <v>1200</v>
      </c>
      <c r="W61" s="4">
        <f t="shared" si="4"/>
        <v>0</v>
      </c>
    </row>
    <row r="62" spans="1:23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154"/>
      <c r="K62" s="30"/>
      <c r="L62" s="105"/>
      <c r="M62" s="105"/>
      <c r="N62" s="105"/>
      <c r="O62" s="105"/>
      <c r="P62" s="105"/>
      <c r="Q62" s="105"/>
      <c r="R62" s="105"/>
      <c r="S62" s="7"/>
      <c r="T62" s="20">
        <v>500</v>
      </c>
      <c r="U62" s="1">
        <f t="shared" si="2"/>
        <v>1200</v>
      </c>
      <c r="V62" s="4">
        <f t="shared" si="3"/>
        <v>1200</v>
      </c>
      <c r="W62" s="4">
        <f t="shared" si="4"/>
        <v>0</v>
      </c>
    </row>
    <row r="63" spans="1:23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K63" s="30"/>
      <c r="M63" s="105"/>
      <c r="T63" s="12">
        <f t="shared" ref="T63:T84" si="6">IF(AND(F63=1,G63="IN CORSO"),W63,IF(AND(F63=2,I63&gt;=10,G63="IN CORSO"),W63,IF(AND(F63=3,G63="IN CORSO",I63&gt;=25),W63,IF(AND(F63=1,G63="FUORI CORSO",I63&gt;=25),W63,U63))))</f>
        <v>1200</v>
      </c>
      <c r="U63" s="1">
        <f t="shared" si="2"/>
        <v>1200</v>
      </c>
      <c r="V63" s="4">
        <f t="shared" si="3"/>
        <v>1200</v>
      </c>
      <c r="W63" s="4">
        <f t="shared" si="4"/>
        <v>0</v>
      </c>
    </row>
    <row r="64" spans="1:23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K64" s="30"/>
      <c r="M64" s="105"/>
      <c r="T64" s="12">
        <f t="shared" si="6"/>
        <v>1200</v>
      </c>
      <c r="U64" s="1">
        <f t="shared" si="2"/>
        <v>1200</v>
      </c>
      <c r="V64" s="4">
        <f t="shared" si="3"/>
        <v>1200</v>
      </c>
      <c r="W64" s="4">
        <f t="shared" si="4"/>
        <v>0</v>
      </c>
    </row>
    <row r="65" spans="1:23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154"/>
      <c r="K65" s="30"/>
      <c r="L65" s="10"/>
      <c r="M65" s="105"/>
      <c r="N65" s="10"/>
      <c r="O65" s="10"/>
      <c r="P65" s="10"/>
      <c r="Q65" s="10"/>
      <c r="R65" s="10"/>
      <c r="S65" s="10"/>
      <c r="T65" s="21">
        <f t="shared" si="6"/>
        <v>1200</v>
      </c>
      <c r="U65" s="1">
        <f t="shared" si="2"/>
        <v>1200</v>
      </c>
      <c r="V65" s="4">
        <f t="shared" si="3"/>
        <v>1200</v>
      </c>
      <c r="W65" s="4">
        <f t="shared" si="4"/>
        <v>0</v>
      </c>
    </row>
    <row r="66" spans="1:23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K66" s="30"/>
      <c r="M66" s="105"/>
      <c r="T66" s="12">
        <f t="shared" si="6"/>
        <v>1200</v>
      </c>
      <c r="U66" s="1">
        <f t="shared" si="2"/>
        <v>1200</v>
      </c>
      <c r="V66" s="4">
        <f t="shared" si="3"/>
        <v>1200</v>
      </c>
      <c r="W66" s="4">
        <f t="shared" si="4"/>
        <v>0</v>
      </c>
    </row>
    <row r="67" spans="1:23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K67" s="30"/>
      <c r="M67" s="105"/>
      <c r="T67" s="12">
        <f t="shared" si="6"/>
        <v>1200</v>
      </c>
      <c r="U67" s="1">
        <f t="shared" si="2"/>
        <v>1200</v>
      </c>
      <c r="V67" s="4">
        <f t="shared" si="3"/>
        <v>1200</v>
      </c>
      <c r="W67" s="4">
        <f t="shared" si="4"/>
        <v>0</v>
      </c>
    </row>
    <row r="68" spans="1:23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154"/>
      <c r="K68" s="30"/>
      <c r="L68" s="10"/>
      <c r="M68" s="105"/>
      <c r="N68" s="10"/>
      <c r="O68" s="10"/>
      <c r="P68" s="10"/>
      <c r="Q68" s="10"/>
      <c r="R68" s="10"/>
      <c r="S68" s="10"/>
      <c r="T68" s="21">
        <f t="shared" si="6"/>
        <v>1200</v>
      </c>
      <c r="U68" s="1">
        <f t="shared" ref="U68:U84" si="7">IF(V68&lt;200,V68,V68)</f>
        <v>1200</v>
      </c>
      <c r="V68" s="4">
        <f t="shared" ref="V68:V84" si="8">IF(AND(H68&gt;=$AC$20,H68&lt;=$AD$20),$AE$20,IF(AND(H68&gt;=$AC$21,H68&lt;=$AD$21),$AE86,IF(AND(H68&gt;=$AC$22,H68&lt;=$AD$22),$AE$22,IF(AND(H68&gt;=$AC$23,H68&lt;=$AD$23),$AE$23,IF(AND(H68&gt;=$AC$24,H68&lt;=$AD$24),$AE$24,IF(AND(H68&gt;=$AC$25,H68&lt;=$AD$25),$AE$25,IF(AND(H68&gt;=$AC$26,H68&lt;=$AD$26),$AE$26,IF(H68&gt;=$AC$27,$AE$27,IF(H68="NO ISEE",$AE$27,$AE$27)))))))))</f>
        <v>1200</v>
      </c>
      <c r="W68" s="4">
        <f t="shared" ref="W68:W85" si="9">IF(AND(H68&gt;=$AC$4,H68&lt;=$AD$4),$AE$4,IF(AND(H68&gt;=$AC$5,H68&lt;=$AD$5),($AE$5-($AE$5*0.8)),IF(AND(H68&gt;=$AC$6,H68&lt;=$AD$6),($AE$6-($AE$6*0.5)),IF(AND(H68&gt;=$AC72,H68&lt;=$AD$7),($AE$7-($AE$7*0.3)),IF(AND(H68&gt;=$AC$8,H68&lt;=$AD$8),($AE$8-($AE$8*0.3)),IF(AND(H68&gt;=$AC$9,H68&lt;=$AD$9),($AE$9-($AE$9*0.2)),IF(AND(H68&gt;=$AC$10,H68&lt;=$AD$10),($AE$10-($AE$10*0.1)),IF(AND(H68&gt;=$AC$11,H68&lt;=$AD$11),$AE$11,IF(AND(H68&gt;=$AC$12,H68&lt;=$AD$12),$AE$12,IF(AND(H68&gt;=$AC$13,H68&lt;=$AD$13),$AE$13,IF(H68&gt;=$AC$14,$AE$14,IF(H68="NO ISEE",$AE$14,$AE$14))))))))))))</f>
        <v>0</v>
      </c>
    </row>
    <row r="69" spans="1:23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K69" s="30"/>
      <c r="M69" s="105"/>
      <c r="T69" s="12">
        <f t="shared" si="6"/>
        <v>1200</v>
      </c>
      <c r="U69" s="1">
        <f t="shared" si="7"/>
        <v>1200</v>
      </c>
      <c r="V69" s="4">
        <f t="shared" si="8"/>
        <v>1200</v>
      </c>
      <c r="W69" s="4">
        <f t="shared" si="9"/>
        <v>0</v>
      </c>
    </row>
    <row r="70" spans="1:23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K70" s="30"/>
      <c r="M70" s="105"/>
      <c r="T70" s="12">
        <f t="shared" si="6"/>
        <v>1200</v>
      </c>
      <c r="U70" s="1">
        <f t="shared" si="7"/>
        <v>1200</v>
      </c>
      <c r="V70" s="4">
        <f t="shared" si="8"/>
        <v>1200</v>
      </c>
      <c r="W70" s="4">
        <f t="shared" si="9"/>
        <v>0</v>
      </c>
    </row>
    <row r="71" spans="1:23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K71" s="30"/>
      <c r="M71" s="105"/>
      <c r="T71" s="12">
        <f t="shared" si="6"/>
        <v>1200</v>
      </c>
      <c r="U71" s="1">
        <f t="shared" si="7"/>
        <v>1200</v>
      </c>
      <c r="V71" s="4">
        <f t="shared" si="8"/>
        <v>1200</v>
      </c>
      <c r="W71" s="4">
        <f t="shared" si="9"/>
        <v>0</v>
      </c>
    </row>
    <row r="72" spans="1:23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K72" s="30"/>
      <c r="M72" s="105"/>
      <c r="T72" s="12">
        <f t="shared" si="6"/>
        <v>1200</v>
      </c>
      <c r="U72" s="1">
        <f t="shared" si="7"/>
        <v>1200</v>
      </c>
      <c r="V72" s="4">
        <f t="shared" si="8"/>
        <v>1200</v>
      </c>
      <c r="W72" s="4">
        <f t="shared" si="9"/>
        <v>0</v>
      </c>
    </row>
    <row r="73" spans="1:23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K73" s="30"/>
      <c r="M73" s="105"/>
      <c r="T73" s="12">
        <f t="shared" si="6"/>
        <v>1200</v>
      </c>
      <c r="U73" s="1">
        <f t="shared" si="7"/>
        <v>1200</v>
      </c>
      <c r="V73" s="4">
        <f t="shared" si="8"/>
        <v>1200</v>
      </c>
      <c r="W73" s="4">
        <f t="shared" si="9"/>
        <v>0</v>
      </c>
    </row>
    <row r="74" spans="1:23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K74" s="30"/>
      <c r="M74" s="105"/>
      <c r="T74" s="12">
        <f t="shared" si="6"/>
        <v>1200</v>
      </c>
      <c r="U74" s="1">
        <f t="shared" si="7"/>
        <v>1200</v>
      </c>
      <c r="V74" s="4">
        <f t="shared" si="8"/>
        <v>1200</v>
      </c>
      <c r="W74" s="4">
        <f t="shared" si="9"/>
        <v>0</v>
      </c>
    </row>
    <row r="75" spans="1:23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K75" s="30"/>
      <c r="M75" s="105"/>
      <c r="T75" s="12">
        <f t="shared" si="6"/>
        <v>1200</v>
      </c>
      <c r="U75" s="1">
        <f t="shared" si="7"/>
        <v>1200</v>
      </c>
      <c r="V75" s="4">
        <f t="shared" si="8"/>
        <v>1200</v>
      </c>
      <c r="W75" s="4">
        <f t="shared" si="9"/>
        <v>0</v>
      </c>
    </row>
    <row r="76" spans="1:23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154"/>
      <c r="K76" s="30"/>
      <c r="L76" s="10"/>
      <c r="M76" s="105"/>
      <c r="N76" s="10"/>
      <c r="O76" s="10"/>
      <c r="P76" s="10"/>
      <c r="Q76" s="54"/>
      <c r="R76" s="54"/>
      <c r="S76" s="54"/>
      <c r="T76" s="29">
        <f t="shared" si="6"/>
        <v>1200</v>
      </c>
      <c r="U76" s="1">
        <f t="shared" si="7"/>
        <v>1200</v>
      </c>
      <c r="V76" s="4">
        <f t="shared" si="8"/>
        <v>1200</v>
      </c>
      <c r="W76" s="4">
        <f t="shared" si="9"/>
        <v>0</v>
      </c>
    </row>
    <row r="77" spans="1:23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154"/>
      <c r="K77" s="30"/>
      <c r="L77" s="10"/>
      <c r="M77" s="105"/>
      <c r="N77" s="10"/>
      <c r="O77" s="10"/>
      <c r="P77" s="10"/>
      <c r="T77" s="21">
        <f t="shared" si="6"/>
        <v>1200</v>
      </c>
      <c r="U77" s="1">
        <f t="shared" si="7"/>
        <v>1200</v>
      </c>
      <c r="V77" s="4">
        <f t="shared" si="8"/>
        <v>1200</v>
      </c>
      <c r="W77" s="4">
        <f t="shared" si="9"/>
        <v>0</v>
      </c>
    </row>
    <row r="78" spans="1:23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154"/>
      <c r="K78" s="30"/>
      <c r="L78" s="10"/>
      <c r="M78" s="105"/>
      <c r="N78" s="10"/>
      <c r="O78" s="10"/>
      <c r="P78" s="10"/>
      <c r="Q78" s="10"/>
      <c r="R78" s="10"/>
      <c r="S78" s="10"/>
      <c r="T78" s="21">
        <f t="shared" si="6"/>
        <v>1200</v>
      </c>
      <c r="U78" s="1">
        <f t="shared" si="7"/>
        <v>1200</v>
      </c>
      <c r="V78" s="4">
        <f t="shared" si="8"/>
        <v>1200</v>
      </c>
      <c r="W78" s="4">
        <f t="shared" si="9"/>
        <v>0</v>
      </c>
    </row>
    <row r="79" spans="1:23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K79" s="30"/>
      <c r="M79" s="105"/>
      <c r="T79" s="12">
        <f t="shared" si="6"/>
        <v>1200</v>
      </c>
      <c r="U79" s="1">
        <f t="shared" si="7"/>
        <v>1200</v>
      </c>
      <c r="V79" s="4">
        <f t="shared" si="8"/>
        <v>1200</v>
      </c>
      <c r="W79" s="4">
        <f t="shared" si="9"/>
        <v>0</v>
      </c>
    </row>
    <row r="80" spans="1:23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K80" s="30"/>
      <c r="M80" s="105"/>
      <c r="T80" s="12">
        <f t="shared" si="6"/>
        <v>1200</v>
      </c>
      <c r="U80" s="1">
        <f t="shared" si="7"/>
        <v>1200</v>
      </c>
      <c r="V80" s="4">
        <f t="shared" si="8"/>
        <v>1200</v>
      </c>
      <c r="W80" s="4">
        <f t="shared" si="9"/>
        <v>0</v>
      </c>
    </row>
    <row r="81" spans="1:23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154"/>
      <c r="K81" s="30"/>
      <c r="L81" s="10"/>
      <c r="M81" s="105"/>
      <c r="N81" s="10"/>
      <c r="O81" s="10"/>
      <c r="P81" s="10"/>
      <c r="Q81" s="10"/>
      <c r="R81" s="10"/>
      <c r="S81" s="10"/>
      <c r="T81" s="21">
        <f t="shared" si="6"/>
        <v>1200</v>
      </c>
      <c r="U81" s="1">
        <f t="shared" si="7"/>
        <v>1200</v>
      </c>
      <c r="V81" s="4">
        <f t="shared" si="8"/>
        <v>1200</v>
      </c>
      <c r="W81" s="4">
        <f t="shared" si="9"/>
        <v>0</v>
      </c>
    </row>
    <row r="82" spans="1:23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K82" s="30"/>
      <c r="M82" s="105"/>
      <c r="T82" s="12">
        <f t="shared" si="6"/>
        <v>1200</v>
      </c>
      <c r="U82" s="1">
        <f t="shared" si="7"/>
        <v>1200</v>
      </c>
      <c r="V82" s="4">
        <f t="shared" si="8"/>
        <v>1200</v>
      </c>
      <c r="W82" s="4">
        <f t="shared" si="9"/>
        <v>0</v>
      </c>
    </row>
    <row r="83" spans="1:23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K83" s="30"/>
      <c r="M83" s="105"/>
      <c r="T83" s="12">
        <f t="shared" si="6"/>
        <v>1200</v>
      </c>
      <c r="U83" s="1">
        <f t="shared" si="7"/>
        <v>1200</v>
      </c>
      <c r="V83" s="4">
        <f t="shared" si="8"/>
        <v>1200</v>
      </c>
      <c r="W83" s="4">
        <f t="shared" si="9"/>
        <v>0</v>
      </c>
    </row>
    <row r="84" spans="1:23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154"/>
      <c r="K84" s="30"/>
      <c r="L84" s="10"/>
      <c r="M84" s="105"/>
      <c r="N84" s="10"/>
      <c r="O84" s="10"/>
      <c r="P84" s="10"/>
      <c r="Q84" s="10"/>
      <c r="R84" s="10"/>
      <c r="S84" s="10"/>
      <c r="T84" s="21">
        <f t="shared" si="6"/>
        <v>1200</v>
      </c>
      <c r="U84" s="1">
        <f t="shared" si="7"/>
        <v>1200</v>
      </c>
      <c r="V84" s="4">
        <f t="shared" si="8"/>
        <v>1200</v>
      </c>
      <c r="W84" s="4">
        <f t="shared" si="9"/>
        <v>0</v>
      </c>
    </row>
    <row r="85" spans="1:23" ht="23.45" customHeight="1" x14ac:dyDescent="0.25">
      <c r="A85" s="56"/>
      <c r="B85" s="56"/>
      <c r="C85" s="56"/>
      <c r="D85" s="115"/>
      <c r="E85" s="62"/>
      <c r="F85" s="105"/>
      <c r="G85" s="105"/>
      <c r="H85" s="59"/>
      <c r="I85" s="105"/>
      <c r="J85" s="154"/>
      <c r="K85" s="30"/>
      <c r="L85" s="105"/>
      <c r="M85" s="105"/>
      <c r="N85" s="105"/>
      <c r="O85" s="105"/>
      <c r="P85" s="105"/>
      <c r="T85" s="23">
        <v>0</v>
      </c>
      <c r="W85" s="4">
        <f t="shared" si="9"/>
        <v>0</v>
      </c>
    </row>
    <row r="86" spans="1:23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154"/>
      <c r="K86" s="30"/>
      <c r="L86" s="10"/>
      <c r="M86" s="105"/>
      <c r="N86" s="10"/>
      <c r="O86" s="10"/>
      <c r="P86" s="10"/>
      <c r="Q86" s="10"/>
      <c r="R86" s="10"/>
      <c r="S86" s="10"/>
      <c r="T86" s="13">
        <f t="shared" ref="T86:T117" si="10">IF(AND(F86=1,G86="IN CORSO"),W86,IF(AND(F86=2,I86&gt;=10,G86="IN CORSO"),W86,IF(AND(F86=3,G86="IN CORSO",I86&gt;=25),W86,IF(AND(F86=1,G86="FUORI CORSO",I86&gt;=25),W86,U86))))</f>
        <v>200</v>
      </c>
      <c r="U86" s="10">
        <f t="shared" ref="U86:U90" si="11">IF(V86&lt;200,200,V86)</f>
        <v>200</v>
      </c>
      <c r="V86" s="3">
        <f t="shared" ref="V86:V117" si="12">IF(AND(H86&gt;=$Z$18,H86&lt;=$AA$18),$AB$18,IF(AND(H86&gt;=$Z$19,H86&lt;=$AA$19),(((H86-$AA$4)*0.07)+0.5*((H86-$AA$4)*0.07)),IF(AND(H86&gt;=$Z$20,H86&lt;=$AA$20),$AB$20,IF(AND(H86&gt;=$Z$21,H86&lt;=$AA$21),$AB$21,IF(AND(H86&gt;=$Z$22,H86&lt;=$AA$22),$AB$22,IF(AND(H86&gt;=$Z$23,H86&lt;=$AA$23),$AB$23,IF(AND(H86&gt;=$Z$24,H86&lt;=$AA$24),$AB$24,IF(H86&gt;=$Z$25,$AB$25,IF(H86="NO ISEE",$AB$25,$AB$25)))))))))</f>
        <v>0</v>
      </c>
      <c r="W86" s="3" t="str">
        <f t="shared" ref="W86:W117" si="13">IF(AND(H86&gt;=$Z$4,H86&lt;=$AA$4),$AB$4,IF(AND(H86&gt;=$Z$5,H86&lt;=$AA$5),((H86-$AA$4)*0.07),IF(AND(H86&gt;=$Z$6,H86&lt;=$AA$6),$AB$6,IF(AND(H86&gt;=$Z$7,H86&lt;=$AA$7),$AB$7,IF(AND(H86&gt;=$Z$8,H86&lt;=$AA$8),$AB$8,IF(AND(H86&gt;=$Z$9,H86&lt;=$AA$9),$AB$9,IF(AND(H86&gt;=$Z$10,H86&lt;=$AA$10),$AB$10,IF(H86&gt;=$Z$11,$AB$11,IF(H86="NO ISEE",$AB$11,$AB$11)))))))))</f>
        <v>LIVELLI ISEEU</v>
      </c>
    </row>
    <row r="87" spans="1:23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154"/>
      <c r="K87" s="30"/>
      <c r="L87" s="10"/>
      <c r="M87" s="105"/>
      <c r="N87" s="10"/>
      <c r="O87" s="10"/>
      <c r="P87" s="10"/>
      <c r="Q87" s="10"/>
      <c r="R87" s="10"/>
      <c r="S87" s="10"/>
      <c r="T87" s="13">
        <f t="shared" si="10"/>
        <v>200</v>
      </c>
      <c r="U87" s="10">
        <f t="shared" si="11"/>
        <v>200</v>
      </c>
      <c r="V87" s="3">
        <f t="shared" si="12"/>
        <v>0</v>
      </c>
      <c r="W87" s="3" t="str">
        <f t="shared" si="13"/>
        <v>LIVELLI ISEEU</v>
      </c>
    </row>
    <row r="88" spans="1:23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154"/>
      <c r="K88" s="30"/>
      <c r="M88" s="105"/>
      <c r="T88" s="14">
        <f t="shared" si="10"/>
        <v>200</v>
      </c>
      <c r="U88" s="1">
        <f t="shared" si="11"/>
        <v>200</v>
      </c>
      <c r="V88" s="4">
        <f t="shared" si="12"/>
        <v>0</v>
      </c>
      <c r="W88" s="4" t="str">
        <f t="shared" si="13"/>
        <v>LIVELLI ISEEU</v>
      </c>
    </row>
    <row r="89" spans="1:23" ht="23.45" customHeight="1" x14ac:dyDescent="0.25">
      <c r="A89" s="56"/>
      <c r="B89" s="56"/>
      <c r="C89" s="56"/>
      <c r="D89" s="82"/>
      <c r="E89" s="56"/>
      <c r="F89" s="105"/>
      <c r="G89" s="105"/>
      <c r="H89" s="116"/>
      <c r="I89" s="105"/>
      <c r="J89" s="154"/>
      <c r="K89" s="30"/>
      <c r="M89" s="105"/>
      <c r="T89" s="16">
        <f t="shared" si="10"/>
        <v>200</v>
      </c>
      <c r="U89" s="1">
        <f t="shared" si="11"/>
        <v>200</v>
      </c>
      <c r="V89" s="4">
        <f t="shared" si="12"/>
        <v>0</v>
      </c>
      <c r="W89" s="4" t="str">
        <f t="shared" si="13"/>
        <v>LIVELLI ISEEU</v>
      </c>
    </row>
    <row r="90" spans="1:23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K90" s="30"/>
      <c r="M90" s="105"/>
      <c r="T90" s="12">
        <f t="shared" si="10"/>
        <v>200</v>
      </c>
      <c r="U90" s="1">
        <f t="shared" si="11"/>
        <v>200</v>
      </c>
      <c r="V90" s="4">
        <f t="shared" si="12"/>
        <v>0</v>
      </c>
      <c r="W90" s="4" t="str">
        <f t="shared" si="13"/>
        <v>LIVELLI ISEEU</v>
      </c>
    </row>
    <row r="91" spans="1:23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K91" s="30"/>
      <c r="M91" s="105"/>
      <c r="T91" s="12">
        <f t="shared" si="10"/>
        <v>200</v>
      </c>
      <c r="U91" s="1">
        <f t="shared" ref="U91:U145" si="14">IF(V91&lt;200,200,V91)</f>
        <v>200</v>
      </c>
      <c r="V91" s="4">
        <f t="shared" si="12"/>
        <v>0</v>
      </c>
      <c r="W91" s="4" t="str">
        <f t="shared" si="13"/>
        <v>LIVELLI ISEEU</v>
      </c>
    </row>
    <row r="92" spans="1:23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154"/>
      <c r="K92" s="30"/>
      <c r="L92" s="10"/>
      <c r="M92" s="105"/>
      <c r="N92" s="10"/>
      <c r="O92" s="10"/>
      <c r="P92" s="10"/>
      <c r="Q92" s="10"/>
      <c r="R92" s="10"/>
      <c r="S92" s="10"/>
      <c r="T92" s="13">
        <f t="shared" si="10"/>
        <v>200</v>
      </c>
      <c r="U92" s="10">
        <f t="shared" si="14"/>
        <v>200</v>
      </c>
      <c r="V92" s="3">
        <f t="shared" si="12"/>
        <v>0</v>
      </c>
      <c r="W92" s="3" t="str">
        <f t="shared" si="13"/>
        <v>LIVELLI ISEEU</v>
      </c>
    </row>
    <row r="93" spans="1:23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K93" s="30"/>
      <c r="M93" s="105"/>
      <c r="T93" s="18">
        <f t="shared" si="10"/>
        <v>200</v>
      </c>
      <c r="U93" s="1">
        <f t="shared" si="14"/>
        <v>200</v>
      </c>
      <c r="V93" s="4">
        <f t="shared" si="12"/>
        <v>0</v>
      </c>
      <c r="W93" s="4" t="str">
        <f t="shared" si="13"/>
        <v>LIVELLI ISEEU</v>
      </c>
    </row>
    <row r="94" spans="1:23" ht="23.45" customHeight="1" x14ac:dyDescent="0.25">
      <c r="A94" s="56"/>
      <c r="B94" s="56"/>
      <c r="C94" s="56"/>
      <c r="D94" s="57"/>
      <c r="E94" s="57"/>
      <c r="F94" s="30"/>
      <c r="G94" s="105"/>
      <c r="H94" s="117"/>
      <c r="I94" s="30"/>
      <c r="J94" s="30"/>
      <c r="K94" s="30"/>
      <c r="M94" s="105"/>
      <c r="T94" s="16">
        <f t="shared" si="10"/>
        <v>200</v>
      </c>
      <c r="U94" s="1">
        <f t="shared" si="14"/>
        <v>200</v>
      </c>
      <c r="V94" s="4">
        <f t="shared" si="12"/>
        <v>0</v>
      </c>
      <c r="W94" s="4" t="str">
        <f t="shared" si="13"/>
        <v>LIVELLI ISEEU</v>
      </c>
    </row>
    <row r="95" spans="1:23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K95" s="30"/>
      <c r="M95" s="105"/>
      <c r="T95" s="16">
        <f t="shared" si="10"/>
        <v>200</v>
      </c>
      <c r="U95" s="1">
        <f t="shared" si="14"/>
        <v>200</v>
      </c>
      <c r="V95" s="4">
        <f t="shared" si="12"/>
        <v>0</v>
      </c>
      <c r="W95" s="4" t="str">
        <f t="shared" si="13"/>
        <v>LIVELLI ISEEU</v>
      </c>
    </row>
    <row r="96" spans="1:23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K96" s="30"/>
      <c r="M96" s="105"/>
      <c r="T96" s="12">
        <f t="shared" si="10"/>
        <v>200</v>
      </c>
      <c r="U96" s="1">
        <f t="shared" si="14"/>
        <v>200</v>
      </c>
      <c r="V96" s="4">
        <f t="shared" si="12"/>
        <v>0</v>
      </c>
      <c r="W96" s="4" t="str">
        <f t="shared" si="13"/>
        <v>LIVELLI ISEEU</v>
      </c>
    </row>
    <row r="97" spans="1:23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K97" s="30"/>
      <c r="M97" s="105"/>
      <c r="T97" s="12">
        <f t="shared" si="10"/>
        <v>200</v>
      </c>
      <c r="U97" s="1">
        <f t="shared" si="14"/>
        <v>200</v>
      </c>
      <c r="V97" s="4">
        <f t="shared" si="12"/>
        <v>0</v>
      </c>
      <c r="W97" s="4" t="str">
        <f t="shared" si="13"/>
        <v>LIVELLI ISEEU</v>
      </c>
    </row>
    <row r="98" spans="1:23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K98" s="30"/>
      <c r="M98" s="105"/>
      <c r="T98" s="12">
        <f t="shared" si="10"/>
        <v>200</v>
      </c>
      <c r="U98" s="1">
        <f t="shared" si="14"/>
        <v>200</v>
      </c>
      <c r="V98" s="4">
        <f t="shared" si="12"/>
        <v>0</v>
      </c>
      <c r="W98" s="4" t="str">
        <f t="shared" si="13"/>
        <v>LIVELLI ISEEU</v>
      </c>
    </row>
    <row r="99" spans="1:23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K99" s="30"/>
      <c r="M99" s="105"/>
      <c r="T99" s="12">
        <f t="shared" si="10"/>
        <v>200</v>
      </c>
      <c r="U99" s="1">
        <f t="shared" si="14"/>
        <v>200</v>
      </c>
      <c r="V99" s="4">
        <f t="shared" si="12"/>
        <v>0</v>
      </c>
      <c r="W99" s="4" t="str">
        <f t="shared" si="13"/>
        <v>LIVELLI ISEEU</v>
      </c>
    </row>
    <row r="100" spans="1:23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K100" s="30"/>
      <c r="M100" s="105"/>
      <c r="T100" s="12">
        <f t="shared" si="10"/>
        <v>200</v>
      </c>
      <c r="U100" s="1">
        <f t="shared" si="14"/>
        <v>200</v>
      </c>
      <c r="V100" s="4">
        <f t="shared" si="12"/>
        <v>0</v>
      </c>
      <c r="W100" s="4" t="str">
        <f t="shared" si="13"/>
        <v>LIVELLI ISEEU</v>
      </c>
    </row>
    <row r="101" spans="1:23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K101" s="30"/>
      <c r="M101" s="105"/>
      <c r="T101" s="12">
        <f t="shared" si="10"/>
        <v>200</v>
      </c>
      <c r="U101" s="1">
        <f t="shared" si="14"/>
        <v>200</v>
      </c>
      <c r="V101" s="4">
        <f t="shared" si="12"/>
        <v>0</v>
      </c>
      <c r="W101" s="4" t="str">
        <f t="shared" si="13"/>
        <v>LIVELLI ISEEU</v>
      </c>
    </row>
    <row r="102" spans="1:23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K102" s="30"/>
      <c r="M102" s="105"/>
      <c r="T102" s="12">
        <f t="shared" si="10"/>
        <v>200</v>
      </c>
      <c r="U102" s="1">
        <f t="shared" si="14"/>
        <v>200</v>
      </c>
      <c r="V102" s="4">
        <f t="shared" si="12"/>
        <v>0</v>
      </c>
      <c r="W102" s="4" t="str">
        <f t="shared" si="13"/>
        <v>LIVELLI ISEEU</v>
      </c>
    </row>
    <row r="103" spans="1:23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K103" s="30"/>
      <c r="M103" s="105"/>
      <c r="T103" s="12">
        <f t="shared" si="10"/>
        <v>200</v>
      </c>
      <c r="U103" s="1">
        <f t="shared" si="14"/>
        <v>200</v>
      </c>
      <c r="V103" s="4">
        <f t="shared" si="12"/>
        <v>0</v>
      </c>
      <c r="W103" s="4" t="str">
        <f t="shared" si="13"/>
        <v>LIVELLI ISEEU</v>
      </c>
    </row>
    <row r="104" spans="1:23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K104" s="30"/>
      <c r="M104" s="105"/>
      <c r="T104" s="12">
        <f t="shared" si="10"/>
        <v>200</v>
      </c>
      <c r="U104" s="1">
        <f t="shared" si="14"/>
        <v>200</v>
      </c>
      <c r="V104" s="4">
        <f t="shared" si="12"/>
        <v>0</v>
      </c>
      <c r="W104" s="4" t="str">
        <f t="shared" si="13"/>
        <v>LIVELLI ISEEU</v>
      </c>
    </row>
    <row r="105" spans="1:23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K105" s="30"/>
      <c r="M105" s="105"/>
      <c r="T105" s="12">
        <f t="shared" si="10"/>
        <v>200</v>
      </c>
      <c r="U105" s="1">
        <f t="shared" si="14"/>
        <v>200</v>
      </c>
      <c r="V105" s="4">
        <f t="shared" si="12"/>
        <v>0</v>
      </c>
      <c r="W105" s="4" t="str">
        <f t="shared" si="13"/>
        <v>LIVELLI ISEEU</v>
      </c>
    </row>
    <row r="106" spans="1:23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K106" s="30"/>
      <c r="M106" s="105"/>
      <c r="T106" s="12">
        <f t="shared" si="10"/>
        <v>200</v>
      </c>
      <c r="U106" s="1">
        <f t="shared" si="14"/>
        <v>200</v>
      </c>
      <c r="V106" s="4">
        <f t="shared" si="12"/>
        <v>0</v>
      </c>
      <c r="W106" s="4" t="str">
        <f t="shared" si="13"/>
        <v>LIVELLI ISEEU</v>
      </c>
    </row>
    <row r="107" spans="1:23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K107" s="30"/>
      <c r="M107" s="105"/>
      <c r="T107" s="12">
        <f t="shared" si="10"/>
        <v>200</v>
      </c>
      <c r="U107" s="1">
        <f t="shared" si="14"/>
        <v>200</v>
      </c>
      <c r="V107" s="4">
        <f t="shared" si="12"/>
        <v>0</v>
      </c>
      <c r="W107" s="4" t="str">
        <f t="shared" si="13"/>
        <v>LIVELLI ISEEU</v>
      </c>
    </row>
    <row r="108" spans="1:23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K108" s="30"/>
      <c r="M108" s="105"/>
      <c r="T108" s="12">
        <f t="shared" si="10"/>
        <v>200</v>
      </c>
      <c r="U108" s="1">
        <f t="shared" si="14"/>
        <v>200</v>
      </c>
      <c r="V108" s="4">
        <f t="shared" si="12"/>
        <v>0</v>
      </c>
      <c r="W108" s="4" t="str">
        <f t="shared" si="13"/>
        <v>LIVELLI ISEEU</v>
      </c>
    </row>
    <row r="109" spans="1:23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K109" s="30"/>
      <c r="M109" s="105"/>
      <c r="T109" s="12">
        <f t="shared" si="10"/>
        <v>200</v>
      </c>
      <c r="U109" s="1">
        <f t="shared" si="14"/>
        <v>200</v>
      </c>
      <c r="V109" s="4">
        <f t="shared" si="12"/>
        <v>0</v>
      </c>
      <c r="W109" s="4" t="str">
        <f t="shared" si="13"/>
        <v>LIVELLI ISEEU</v>
      </c>
    </row>
    <row r="110" spans="1:23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K110" s="30"/>
      <c r="M110" s="105"/>
      <c r="T110" s="12">
        <f t="shared" si="10"/>
        <v>200</v>
      </c>
      <c r="U110" s="1">
        <f t="shared" si="14"/>
        <v>200</v>
      </c>
      <c r="V110" s="4">
        <f t="shared" si="12"/>
        <v>0</v>
      </c>
      <c r="W110" s="4" t="str">
        <f t="shared" si="13"/>
        <v>LIVELLI ISEEU</v>
      </c>
    </row>
    <row r="111" spans="1:23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K111" s="30"/>
      <c r="M111" s="105"/>
      <c r="T111" s="12">
        <f t="shared" si="10"/>
        <v>200</v>
      </c>
      <c r="U111" s="1">
        <f t="shared" si="14"/>
        <v>200</v>
      </c>
      <c r="V111" s="4">
        <f t="shared" si="12"/>
        <v>0</v>
      </c>
      <c r="W111" s="4" t="str">
        <f t="shared" si="13"/>
        <v>LIVELLI ISEEU</v>
      </c>
    </row>
    <row r="112" spans="1:23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K112" s="30"/>
      <c r="M112" s="105"/>
      <c r="T112" s="12">
        <f t="shared" si="10"/>
        <v>200</v>
      </c>
      <c r="U112" s="1">
        <f t="shared" si="14"/>
        <v>200</v>
      </c>
      <c r="V112" s="4">
        <f t="shared" si="12"/>
        <v>0</v>
      </c>
      <c r="W112" s="4" t="str">
        <f t="shared" si="13"/>
        <v>LIVELLI ISEEU</v>
      </c>
    </row>
    <row r="113" spans="1:23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K113" s="30"/>
      <c r="M113" s="105"/>
      <c r="T113" s="12">
        <f t="shared" si="10"/>
        <v>200</v>
      </c>
      <c r="U113" s="1">
        <f t="shared" si="14"/>
        <v>200</v>
      </c>
      <c r="V113" s="4">
        <f t="shared" si="12"/>
        <v>0</v>
      </c>
      <c r="W113" s="4" t="str">
        <f t="shared" si="13"/>
        <v>LIVELLI ISEEU</v>
      </c>
    </row>
    <row r="114" spans="1:23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K114" s="30"/>
      <c r="M114" s="105"/>
      <c r="T114" s="12">
        <f t="shared" si="10"/>
        <v>200</v>
      </c>
      <c r="U114" s="1">
        <f t="shared" si="14"/>
        <v>200</v>
      </c>
      <c r="V114" s="4">
        <f t="shared" si="12"/>
        <v>0</v>
      </c>
      <c r="W114" s="4" t="str">
        <f t="shared" si="13"/>
        <v>LIVELLI ISEEU</v>
      </c>
    </row>
    <row r="115" spans="1:23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K115" s="30"/>
      <c r="M115" s="105"/>
      <c r="T115" s="12">
        <f t="shared" si="10"/>
        <v>200</v>
      </c>
      <c r="U115" s="1">
        <f t="shared" si="14"/>
        <v>200</v>
      </c>
      <c r="V115" s="4">
        <f t="shared" si="12"/>
        <v>0</v>
      </c>
      <c r="W115" s="4" t="str">
        <f t="shared" si="13"/>
        <v>LIVELLI ISEEU</v>
      </c>
    </row>
    <row r="116" spans="1:23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K116" s="30"/>
      <c r="M116" s="105"/>
      <c r="T116" s="12">
        <f t="shared" si="10"/>
        <v>200</v>
      </c>
      <c r="U116" s="1">
        <f t="shared" si="14"/>
        <v>200</v>
      </c>
      <c r="V116" s="4">
        <f t="shared" si="12"/>
        <v>0</v>
      </c>
      <c r="W116" s="4" t="str">
        <f t="shared" si="13"/>
        <v>LIVELLI ISEEU</v>
      </c>
    </row>
    <row r="117" spans="1:23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K117" s="30"/>
      <c r="M117" s="105"/>
      <c r="T117" s="1">
        <f t="shared" si="10"/>
        <v>200</v>
      </c>
      <c r="U117" s="1">
        <f t="shared" si="14"/>
        <v>200</v>
      </c>
      <c r="V117" s="4">
        <f t="shared" si="12"/>
        <v>0</v>
      </c>
      <c r="W117" s="4" t="str">
        <f t="shared" si="13"/>
        <v>LIVELLI ISEEU</v>
      </c>
    </row>
    <row r="118" spans="1:23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K118" s="30"/>
      <c r="M118" s="105"/>
      <c r="T118" s="1">
        <f t="shared" ref="T118:T149" si="15">IF(AND(F118=1,G118="IN CORSO"),W118,IF(AND(F118=2,I118&gt;=10,G118="IN CORSO"),W118,IF(AND(F118=3,G118="IN CORSO",I118&gt;=25),W118,IF(AND(F118=1,G118="FUORI CORSO",I118&gt;=25),W118,U118))))</f>
        <v>200</v>
      </c>
      <c r="U118" s="1">
        <f t="shared" si="14"/>
        <v>200</v>
      </c>
      <c r="V118" s="4">
        <f t="shared" ref="V118:V145" si="16">IF(AND(H118&gt;=$Z$18,H118&lt;=$AA$18),$AB$18,IF(AND(H118&gt;=$Z$19,H118&lt;=$AA$19),(((H118-$AA$4)*0.07)+0.5*((H118-$AA$4)*0.07)),IF(AND(H118&gt;=$Z$20,H118&lt;=$AA$20),$AB$20,IF(AND(H118&gt;=$Z$21,H118&lt;=$AA$21),$AB$21,IF(AND(H118&gt;=$Z$22,H118&lt;=$AA$22),$AB$22,IF(AND(H118&gt;=$Z$23,H118&lt;=$AA$23),$AB$23,IF(AND(H118&gt;=$Z$24,H118&lt;=$AA$24),$AB$24,IF(H118&gt;=$Z$25,$AB$25,IF(H118="NO ISEE",$AB$25,$AB$25)))))))))</f>
        <v>0</v>
      </c>
      <c r="W118" s="4" t="str">
        <f t="shared" ref="W118:W145" si="17">IF(AND(H118&gt;=$Z$4,H118&lt;=$AA$4),$AB$4,IF(AND(H118&gt;=$Z$5,H118&lt;=$AA$5),((H118-$AA$4)*0.07),IF(AND(H118&gt;=$Z$6,H118&lt;=$AA$6),$AB$6,IF(AND(H118&gt;=$Z$7,H118&lt;=$AA$7),$AB$7,IF(AND(H118&gt;=$Z$8,H118&lt;=$AA$8),$AB$8,IF(AND(H118&gt;=$Z$9,H118&lt;=$AA$9),$AB$9,IF(AND(H118&gt;=$Z$10,H118&lt;=$AA$10),$AB$10,IF(H118&gt;=$Z$11,$AB$11,IF(H118="NO ISEE",$AB$11,$AB$11)))))))))</f>
        <v>LIVELLI ISEEU</v>
      </c>
    </row>
    <row r="119" spans="1:23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K119" s="30"/>
      <c r="M119" s="105"/>
      <c r="T119" s="1">
        <f t="shared" si="15"/>
        <v>200</v>
      </c>
      <c r="U119" s="1">
        <f t="shared" si="14"/>
        <v>200</v>
      </c>
      <c r="V119" s="4">
        <f t="shared" si="16"/>
        <v>0</v>
      </c>
      <c r="W119" s="4" t="str">
        <f t="shared" si="17"/>
        <v>LIVELLI ISEEU</v>
      </c>
    </row>
    <row r="120" spans="1:23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K120" s="30"/>
      <c r="M120" s="105"/>
      <c r="T120" s="1">
        <f t="shared" si="15"/>
        <v>200</v>
      </c>
      <c r="U120" s="1">
        <f t="shared" si="14"/>
        <v>200</v>
      </c>
      <c r="V120" s="4">
        <f t="shared" si="16"/>
        <v>0</v>
      </c>
      <c r="W120" s="4" t="str">
        <f t="shared" si="17"/>
        <v>LIVELLI ISEEU</v>
      </c>
    </row>
    <row r="121" spans="1:23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K121" s="30"/>
      <c r="M121" s="105"/>
      <c r="T121" s="1">
        <f t="shared" si="15"/>
        <v>200</v>
      </c>
      <c r="U121" s="1">
        <f t="shared" si="14"/>
        <v>200</v>
      </c>
      <c r="V121" s="4">
        <f t="shared" si="16"/>
        <v>0</v>
      </c>
      <c r="W121" s="4" t="str">
        <f t="shared" si="17"/>
        <v>LIVELLI ISEEU</v>
      </c>
    </row>
    <row r="122" spans="1:23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K122" s="30"/>
      <c r="M122" s="105"/>
      <c r="T122" s="1">
        <f t="shared" si="15"/>
        <v>200</v>
      </c>
      <c r="U122" s="1">
        <f t="shared" si="14"/>
        <v>200</v>
      </c>
      <c r="V122" s="4">
        <f t="shared" si="16"/>
        <v>0</v>
      </c>
      <c r="W122" s="4" t="str">
        <f t="shared" si="17"/>
        <v>LIVELLI ISEEU</v>
      </c>
    </row>
    <row r="123" spans="1:23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K123" s="30"/>
      <c r="M123" s="105"/>
      <c r="T123" s="1">
        <f t="shared" si="15"/>
        <v>200</v>
      </c>
      <c r="U123" s="1">
        <f t="shared" si="14"/>
        <v>200</v>
      </c>
      <c r="V123" s="4">
        <f t="shared" si="16"/>
        <v>0</v>
      </c>
      <c r="W123" s="4" t="str">
        <f t="shared" si="17"/>
        <v>LIVELLI ISEEU</v>
      </c>
    </row>
    <row r="124" spans="1:23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K124" s="30"/>
      <c r="M124" s="105"/>
      <c r="T124" s="1">
        <f t="shared" si="15"/>
        <v>200</v>
      </c>
      <c r="U124" s="1">
        <f t="shared" si="14"/>
        <v>200</v>
      </c>
      <c r="V124" s="4">
        <f t="shared" si="16"/>
        <v>0</v>
      </c>
      <c r="W124" s="4" t="str">
        <f t="shared" si="17"/>
        <v>LIVELLI ISEEU</v>
      </c>
    </row>
    <row r="125" spans="1:23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K125" s="30"/>
      <c r="M125" s="105"/>
      <c r="T125" s="1">
        <f t="shared" si="15"/>
        <v>200</v>
      </c>
      <c r="U125" s="1">
        <f t="shared" si="14"/>
        <v>200</v>
      </c>
      <c r="V125" s="4">
        <f t="shared" si="16"/>
        <v>0</v>
      </c>
      <c r="W125" s="4" t="str">
        <f t="shared" si="17"/>
        <v>LIVELLI ISEEU</v>
      </c>
    </row>
    <row r="126" spans="1:23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K126" s="30"/>
      <c r="M126" s="105"/>
      <c r="T126" s="1">
        <f t="shared" si="15"/>
        <v>200</v>
      </c>
      <c r="U126" s="1">
        <f t="shared" si="14"/>
        <v>200</v>
      </c>
      <c r="V126" s="4">
        <f t="shared" si="16"/>
        <v>0</v>
      </c>
      <c r="W126" s="4" t="str">
        <f t="shared" si="17"/>
        <v>LIVELLI ISEEU</v>
      </c>
    </row>
    <row r="127" spans="1:23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K127" s="30"/>
      <c r="M127" s="105"/>
      <c r="T127" s="1">
        <f t="shared" si="15"/>
        <v>200</v>
      </c>
      <c r="U127" s="1">
        <f t="shared" si="14"/>
        <v>200</v>
      </c>
      <c r="V127" s="4">
        <f t="shared" si="16"/>
        <v>0</v>
      </c>
      <c r="W127" s="4" t="str">
        <f t="shared" si="17"/>
        <v>LIVELLI ISEEU</v>
      </c>
    </row>
    <row r="128" spans="1:23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K128" s="30"/>
      <c r="M128" s="105"/>
      <c r="T128" s="1">
        <f t="shared" si="15"/>
        <v>200</v>
      </c>
      <c r="U128" s="1">
        <f t="shared" si="14"/>
        <v>200</v>
      </c>
      <c r="V128" s="4">
        <f t="shared" si="16"/>
        <v>0</v>
      </c>
      <c r="W128" s="4" t="str">
        <f t="shared" si="17"/>
        <v>LIVELLI ISEEU</v>
      </c>
    </row>
    <row r="129" spans="1:23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K129" s="30"/>
      <c r="M129" s="105"/>
      <c r="T129" s="1">
        <f t="shared" si="15"/>
        <v>200</v>
      </c>
      <c r="U129" s="1">
        <f t="shared" si="14"/>
        <v>200</v>
      </c>
      <c r="V129" s="4">
        <f t="shared" si="16"/>
        <v>0</v>
      </c>
      <c r="W129" s="4" t="str">
        <f t="shared" si="17"/>
        <v>LIVELLI ISEEU</v>
      </c>
    </row>
    <row r="130" spans="1:23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K130" s="30"/>
      <c r="M130" s="105"/>
      <c r="T130" s="1">
        <f t="shared" si="15"/>
        <v>200</v>
      </c>
      <c r="U130" s="1">
        <f t="shared" si="14"/>
        <v>200</v>
      </c>
      <c r="V130" s="4">
        <f t="shared" si="16"/>
        <v>0</v>
      </c>
      <c r="W130" s="4" t="str">
        <f t="shared" si="17"/>
        <v>LIVELLI ISEEU</v>
      </c>
    </row>
    <row r="131" spans="1:23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K131" s="30"/>
      <c r="M131" s="105"/>
      <c r="T131" s="1">
        <f t="shared" si="15"/>
        <v>200</v>
      </c>
      <c r="U131" s="1">
        <f t="shared" si="14"/>
        <v>200</v>
      </c>
      <c r="V131" s="4">
        <f t="shared" si="16"/>
        <v>0</v>
      </c>
      <c r="W131" s="4" t="str">
        <f t="shared" si="17"/>
        <v>LIVELLI ISEEU</v>
      </c>
    </row>
    <row r="132" spans="1:23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K132" s="30"/>
      <c r="M132" s="105"/>
      <c r="T132" s="1">
        <f t="shared" si="15"/>
        <v>200</v>
      </c>
      <c r="U132" s="1">
        <f t="shared" si="14"/>
        <v>200</v>
      </c>
      <c r="V132" s="4">
        <f t="shared" si="16"/>
        <v>0</v>
      </c>
      <c r="W132" s="4" t="str">
        <f t="shared" si="17"/>
        <v>LIVELLI ISEEU</v>
      </c>
    </row>
    <row r="133" spans="1:23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K133" s="30"/>
      <c r="M133" s="105"/>
      <c r="T133" s="1">
        <f t="shared" si="15"/>
        <v>200</v>
      </c>
      <c r="U133" s="1">
        <f t="shared" si="14"/>
        <v>200</v>
      </c>
      <c r="V133" s="4">
        <f t="shared" si="16"/>
        <v>0</v>
      </c>
      <c r="W133" s="4" t="str">
        <f t="shared" si="17"/>
        <v>LIVELLI ISEEU</v>
      </c>
    </row>
    <row r="134" spans="1:23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K134" s="30"/>
      <c r="M134" s="105"/>
      <c r="T134" s="1">
        <f t="shared" si="15"/>
        <v>200</v>
      </c>
      <c r="U134" s="1">
        <f t="shared" si="14"/>
        <v>200</v>
      </c>
      <c r="V134" s="4">
        <f t="shared" si="16"/>
        <v>0</v>
      </c>
      <c r="W134" s="4" t="str">
        <f t="shared" si="17"/>
        <v>LIVELLI ISEEU</v>
      </c>
    </row>
    <row r="135" spans="1:23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K135" s="30"/>
      <c r="M135" s="105"/>
      <c r="T135" s="1">
        <f t="shared" si="15"/>
        <v>200</v>
      </c>
      <c r="U135" s="1">
        <f t="shared" si="14"/>
        <v>200</v>
      </c>
      <c r="V135" s="4">
        <f t="shared" si="16"/>
        <v>0</v>
      </c>
      <c r="W135" s="4" t="str">
        <f t="shared" si="17"/>
        <v>LIVELLI ISEEU</v>
      </c>
    </row>
    <row r="136" spans="1:23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K136" s="30"/>
      <c r="M136" s="105"/>
      <c r="T136" s="1">
        <f t="shared" si="15"/>
        <v>200</v>
      </c>
      <c r="U136" s="1">
        <f t="shared" si="14"/>
        <v>200</v>
      </c>
      <c r="V136" s="4">
        <f t="shared" si="16"/>
        <v>0</v>
      </c>
      <c r="W136" s="4" t="str">
        <f t="shared" si="17"/>
        <v>LIVELLI ISEEU</v>
      </c>
    </row>
    <row r="137" spans="1:23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K137" s="30"/>
      <c r="M137" s="105"/>
      <c r="T137" s="1">
        <f t="shared" si="15"/>
        <v>200</v>
      </c>
      <c r="U137" s="1">
        <f t="shared" si="14"/>
        <v>200</v>
      </c>
      <c r="V137" s="4">
        <f t="shared" si="16"/>
        <v>0</v>
      </c>
      <c r="W137" s="4" t="str">
        <f t="shared" si="17"/>
        <v>LIVELLI ISEEU</v>
      </c>
    </row>
    <row r="138" spans="1:23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K138" s="30"/>
      <c r="M138" s="105"/>
      <c r="T138" s="1">
        <f t="shared" si="15"/>
        <v>200</v>
      </c>
      <c r="U138" s="1">
        <f t="shared" si="14"/>
        <v>200</v>
      </c>
      <c r="V138" s="4">
        <f t="shared" si="16"/>
        <v>0</v>
      </c>
      <c r="W138" s="4" t="str">
        <f t="shared" si="17"/>
        <v>LIVELLI ISEEU</v>
      </c>
    </row>
    <row r="139" spans="1:23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K139" s="30"/>
      <c r="M139" s="105"/>
      <c r="T139" s="1">
        <f t="shared" si="15"/>
        <v>200</v>
      </c>
      <c r="U139" s="1">
        <f t="shared" si="14"/>
        <v>200</v>
      </c>
      <c r="V139" s="4">
        <f t="shared" si="16"/>
        <v>0</v>
      </c>
      <c r="W139" s="4" t="str">
        <f t="shared" si="17"/>
        <v>LIVELLI ISEEU</v>
      </c>
    </row>
    <row r="140" spans="1:23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K140" s="30"/>
      <c r="M140" s="105"/>
      <c r="T140" s="1">
        <f t="shared" si="15"/>
        <v>200</v>
      </c>
      <c r="U140" s="1">
        <f t="shared" si="14"/>
        <v>200</v>
      </c>
      <c r="V140" s="4">
        <f t="shared" si="16"/>
        <v>0</v>
      </c>
      <c r="W140" s="4" t="str">
        <f t="shared" si="17"/>
        <v>LIVELLI ISEEU</v>
      </c>
    </row>
    <row r="141" spans="1:23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K141" s="30"/>
      <c r="M141" s="105"/>
      <c r="T141" s="1">
        <f t="shared" si="15"/>
        <v>200</v>
      </c>
      <c r="U141" s="1">
        <f t="shared" si="14"/>
        <v>200</v>
      </c>
      <c r="V141" s="4">
        <f t="shared" si="16"/>
        <v>0</v>
      </c>
      <c r="W141" s="4" t="str">
        <f t="shared" si="17"/>
        <v>LIVELLI ISEEU</v>
      </c>
    </row>
    <row r="142" spans="1:23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K142" s="30"/>
      <c r="M142" s="105"/>
      <c r="T142" s="1">
        <f t="shared" si="15"/>
        <v>200</v>
      </c>
      <c r="U142" s="1">
        <f t="shared" si="14"/>
        <v>200</v>
      </c>
      <c r="V142" s="4">
        <f t="shared" si="16"/>
        <v>0</v>
      </c>
      <c r="W142" s="4" t="str">
        <f t="shared" si="17"/>
        <v>LIVELLI ISEEU</v>
      </c>
    </row>
    <row r="143" spans="1:23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K143" s="30"/>
      <c r="M143" s="105"/>
      <c r="T143" s="1">
        <f t="shared" si="15"/>
        <v>200</v>
      </c>
      <c r="U143" s="1">
        <f t="shared" si="14"/>
        <v>200</v>
      </c>
      <c r="V143" s="4">
        <f t="shared" si="16"/>
        <v>0</v>
      </c>
      <c r="W143" s="4" t="str">
        <f t="shared" si="17"/>
        <v>LIVELLI ISEEU</v>
      </c>
    </row>
    <row r="144" spans="1:23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K144" s="30"/>
      <c r="M144" s="105"/>
      <c r="T144" s="1">
        <f t="shared" si="15"/>
        <v>200</v>
      </c>
      <c r="U144" s="1">
        <f t="shared" si="14"/>
        <v>200</v>
      </c>
      <c r="V144" s="4">
        <f t="shared" si="16"/>
        <v>0</v>
      </c>
      <c r="W144" s="4" t="str">
        <f t="shared" si="17"/>
        <v>LIVELLI ISEEU</v>
      </c>
    </row>
    <row r="145" spans="1:23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K145" s="30"/>
      <c r="M145" s="105"/>
      <c r="T145" s="1">
        <f t="shared" si="15"/>
        <v>200</v>
      </c>
      <c r="U145" s="1">
        <f t="shared" si="14"/>
        <v>200</v>
      </c>
      <c r="V145" s="4">
        <f t="shared" si="16"/>
        <v>0</v>
      </c>
      <c r="W145" s="4" t="str">
        <f t="shared" si="17"/>
        <v>LIVELLI ISEEU</v>
      </c>
    </row>
    <row r="146" spans="1:23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K146" s="30"/>
      <c r="M146" s="105"/>
      <c r="T146" s="1">
        <f t="shared" si="15"/>
        <v>0</v>
      </c>
    </row>
    <row r="147" spans="1:23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K147" s="30"/>
      <c r="M147" s="105"/>
      <c r="T147" s="1">
        <f t="shared" si="15"/>
        <v>0</v>
      </c>
    </row>
    <row r="148" spans="1:23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K148" s="30"/>
      <c r="M148" s="105"/>
      <c r="T148" s="1">
        <f t="shared" si="15"/>
        <v>0</v>
      </c>
    </row>
    <row r="149" spans="1:23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K149" s="30"/>
      <c r="M149" s="105"/>
      <c r="T149" s="1">
        <f t="shared" si="15"/>
        <v>0</v>
      </c>
    </row>
    <row r="150" spans="1:23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K150" s="30"/>
      <c r="M150" s="105"/>
      <c r="T150" s="1">
        <f t="shared" ref="T150:T152" si="18">IF(AND(F150=1,G150="IN CORSO"),W150,IF(AND(F150=2,I150&gt;=10,G150="IN CORSO"),W150,IF(AND(F150=3,G150="IN CORSO",I150&gt;=25),W150,IF(AND(F150=1,G150="FUORI CORSO",I150&gt;=25),W150,U150))))</f>
        <v>0</v>
      </c>
    </row>
    <row r="151" spans="1:23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K151" s="30"/>
      <c r="M151" s="105"/>
      <c r="T151" s="1">
        <f t="shared" si="18"/>
        <v>0</v>
      </c>
    </row>
    <row r="152" spans="1:23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K152" s="30"/>
      <c r="M152" s="105"/>
      <c r="T152" s="1">
        <f t="shared" si="18"/>
        <v>0</v>
      </c>
    </row>
    <row r="153" spans="1:23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K153" s="30"/>
      <c r="M153" s="105"/>
    </row>
    <row r="154" spans="1:23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K154" s="30"/>
      <c r="M154" s="105"/>
    </row>
    <row r="155" spans="1:23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K155" s="30"/>
      <c r="M155" s="105"/>
    </row>
    <row r="156" spans="1:23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K156" s="30"/>
      <c r="M156" s="105"/>
    </row>
    <row r="157" spans="1:23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K157" s="30"/>
      <c r="M157" s="105"/>
    </row>
    <row r="158" spans="1:23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K158" s="30"/>
      <c r="M158" s="105"/>
    </row>
    <row r="159" spans="1:23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K159" s="30"/>
      <c r="M159" s="105"/>
    </row>
    <row r="160" spans="1:23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K160" s="30"/>
      <c r="M160" s="105"/>
    </row>
    <row r="161" spans="1:13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K161" s="30"/>
      <c r="M161" s="105"/>
    </row>
    <row r="162" spans="1:13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K162" s="30"/>
      <c r="M162" s="105"/>
    </row>
    <row r="163" spans="1:13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K163" s="30"/>
      <c r="M163" s="105"/>
    </row>
    <row r="164" spans="1:13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K164" s="30"/>
      <c r="M164" s="105"/>
    </row>
    <row r="165" spans="1:13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K165" s="30"/>
      <c r="M165" s="105"/>
    </row>
    <row r="166" spans="1:13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K166" s="30"/>
      <c r="M166" s="105"/>
    </row>
    <row r="167" spans="1:13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K167" s="30"/>
      <c r="M167" s="105"/>
    </row>
    <row r="168" spans="1:13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K168" s="30"/>
      <c r="M168" s="105"/>
    </row>
    <row r="169" spans="1:13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K169" s="30"/>
      <c r="M169" s="105"/>
    </row>
    <row r="170" spans="1:13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K170" s="30"/>
      <c r="M170" s="105"/>
    </row>
    <row r="171" spans="1:13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K171" s="30"/>
      <c r="M171" s="105"/>
    </row>
    <row r="172" spans="1:13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K172" s="30"/>
      <c r="M172" s="105"/>
    </row>
    <row r="173" spans="1:13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K173" s="30"/>
      <c r="M173" s="105"/>
    </row>
    <row r="174" spans="1:13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K174" s="30"/>
      <c r="M174" s="105"/>
    </row>
    <row r="175" spans="1:13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K175" s="30"/>
      <c r="M175" s="105"/>
    </row>
    <row r="176" spans="1:13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K176" s="30"/>
      <c r="M176" s="105"/>
    </row>
    <row r="177" spans="1:13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K177" s="30"/>
      <c r="M177" s="105"/>
    </row>
    <row r="178" spans="1:13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K178" s="30"/>
      <c r="M178" s="105"/>
    </row>
    <row r="179" spans="1:13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K179" s="30"/>
      <c r="M179" s="105"/>
    </row>
    <row r="180" spans="1:13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K180" s="30"/>
      <c r="M180" s="105"/>
    </row>
    <row r="181" spans="1:13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K181" s="30"/>
      <c r="M181" s="105"/>
    </row>
    <row r="182" spans="1:13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K182" s="30"/>
      <c r="M182" s="105"/>
    </row>
    <row r="183" spans="1:13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K183" s="30"/>
      <c r="M183" s="105"/>
    </row>
    <row r="184" spans="1:13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K184" s="30"/>
      <c r="M184" s="105"/>
    </row>
    <row r="185" spans="1:13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K185" s="30"/>
      <c r="M185" s="105"/>
    </row>
    <row r="186" spans="1:13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K186" s="30"/>
      <c r="M186" s="105"/>
    </row>
    <row r="187" spans="1:13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K187" s="30"/>
      <c r="M187" s="105"/>
    </row>
    <row r="188" spans="1:13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K188" s="30"/>
      <c r="M188" s="105"/>
    </row>
    <row r="189" spans="1:13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K189" s="30"/>
      <c r="M189" s="105"/>
    </row>
    <row r="190" spans="1:13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K190" s="30"/>
      <c r="M190" s="105"/>
    </row>
    <row r="191" spans="1:13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K191" s="30"/>
      <c r="M191" s="105"/>
    </row>
    <row r="192" spans="1:13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K192" s="30"/>
      <c r="M192" s="105"/>
    </row>
    <row r="193" spans="1:13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K193" s="30"/>
      <c r="M193" s="105"/>
    </row>
    <row r="194" spans="1:13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K194" s="30"/>
      <c r="M194" s="105"/>
    </row>
    <row r="195" spans="1:13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K195" s="30"/>
      <c r="M195" s="105"/>
    </row>
    <row r="196" spans="1:13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K196" s="30"/>
      <c r="M196" s="105"/>
    </row>
    <row r="197" spans="1:13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K197" s="30"/>
      <c r="M197" s="105"/>
    </row>
    <row r="198" spans="1:13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K198" s="30"/>
      <c r="M198" s="105"/>
    </row>
    <row r="199" spans="1:13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K199" s="30"/>
      <c r="M199" s="105"/>
    </row>
    <row r="200" spans="1:13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K200" s="30"/>
      <c r="M200" s="105"/>
    </row>
    <row r="201" spans="1:13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K201" s="30"/>
      <c r="M201" s="105"/>
    </row>
    <row r="202" spans="1:13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K202" s="30"/>
      <c r="M202" s="105"/>
    </row>
    <row r="203" spans="1:13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K203" s="30"/>
      <c r="M203" s="105"/>
    </row>
    <row r="204" spans="1:13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K204" s="30"/>
      <c r="M204" s="105"/>
    </row>
    <row r="205" spans="1:13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K205" s="30"/>
      <c r="M205" s="105"/>
    </row>
  </sheetData>
  <sheetProtection algorithmName="SHA-512" hashValue="Y5NTorTC7nLERmsvXFZB0/uiUiQ1pOqSUoRsCJSOxwWjSug12ynJm7pNs1Xnq+p6J3gs/Q4ENAFtruBNg5wxYg==" saltValue="KEvkgG4sf6rxYnptxOBM/w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9"/>
  <sheetViews>
    <sheetView zoomScale="90" zoomScaleNormal="9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69</v>
      </c>
      <c r="X1" s="46" t="s">
        <v>9</v>
      </c>
    </row>
    <row r="2" spans="1:29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e">
        <f>' Interfaccia Triennio'!#REF!</f>
        <v>#REF!</v>
      </c>
      <c r="F3" s="129" t="e">
        <f>' Interfaccia Triennio'!#REF!</f>
        <v>#REF!</v>
      </c>
      <c r="G3" s="129" t="e">
        <f>' Interfaccia Triennio'!#REF!</f>
        <v>#REF!</v>
      </c>
      <c r="H3" s="129" t="e">
        <f>' Interfaccia Triennio'!#REF!</f>
        <v>#REF!</v>
      </c>
      <c r="I3" s="10" t="e">
        <f>IF(AND(NOT(ISBLANK(' Interfaccia Triennio'!#REF!)),' Interfaccia Triennio'!#REF!=0),0.1,' Interfaccia Triennio'!#REF!)</f>
        <v>#REF!</v>
      </c>
      <c r="J3" s="129" t="e">
        <f>' Interfaccia Triennio'!#REF!</f>
        <v>#REF!</v>
      </c>
      <c r="K3" s="129" t="e">
        <f>IF(AND(ISERROR(FIND("curvatura",E3)),ISERROR(FIND("Curvatura",E3)),ISERROR(FIND("CURVATURA",E3))),S3,(S3+0.17*S3))</f>
        <v>#REF!</v>
      </c>
      <c r="L3" s="10"/>
      <c r="M3" s="10"/>
      <c r="N3" s="10"/>
      <c r="O3" s="10"/>
      <c r="P3" s="10"/>
      <c r="Q3" s="54"/>
      <c r="R3" s="54"/>
      <c r="S3" s="10" t="e">
        <f t="shared" ref="S3:S34" si="0">IF(OR(H3="2 ANNUALITA'",AND(F3=1,G3="TEMPO PARZIALE")),V3,IF(OR(H3="2 ANNUALITA'",AND(F3=2,J3&gt;=10,G3="TEMPO PARZIALE")),V3,IF(OR(H3="2 ANNUALITA'",AND(F3=3,G3="TEMPO PARZIALE",J3&gt;=25)),V3,T3)))</f>
        <v>#REF!</v>
      </c>
      <c r="T3" s="10" t="e">
        <f>IF(U3&lt;200,200,U3)</f>
        <v>#REF!</v>
      </c>
      <c r="U3" s="129" t="e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#REF!</v>
      </c>
      <c r="V3" s="129" t="e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#REF!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60" t="s">
        <v>11</v>
      </c>
      <c r="Y14" s="160"/>
      <c r="Z14" s="160"/>
      <c r="AA14" s="160"/>
      <c r="AB14" s="160"/>
      <c r="AC14" s="160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60"/>
      <c r="Y15" s="160"/>
      <c r="Z15" s="160"/>
      <c r="AA15" s="160"/>
      <c r="AB15" s="160"/>
      <c r="AC15" s="160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7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5cEvHkp8hSvRCB2Vp2PPYmn0GXYuFUBvuAzXzht9aTaSz/jjI6YGj2jSXJPPun+0f741SGK0kgjgnp44FO53JQ==" saltValue="z94DSMgdljQzyDO2cZOz5w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6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2021-05-12T10:39:25Z</dcterms:modified>
</cp:coreProperties>
</file>